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Файловый сервер\Личная папка Дорофеева Марина Владимировна\ОГЭ\00 OGE работа с 2011 01 01\01 ЭкономБюро на OGE2\ЕТО по Челябинской обл\Раскрытие информации\Раскрытие информации для сайта 16г\01.03.16\"/>
    </mc:Choice>
  </mc:AlternateContent>
  <bookViews>
    <workbookView xWindow="0" yWindow="0" windowWidth="28800" windowHeight="12435" activeTab="1"/>
  </bookViews>
  <sheets>
    <sheet name="11б.2" sheetId="1" r:id="rId1"/>
    <sheet name="11б.2." sheetId="2" r:id="rId2"/>
  </sheets>
  <externalReferences>
    <externalReference r:id="rId3"/>
    <externalReference r:id="rId4"/>
  </externalReferences>
  <definedNames>
    <definedName name="q" localSheetId="1">#REF!</definedName>
    <definedName name="q">#REF!</definedName>
    <definedName name="qqq" localSheetId="1">#REF!</definedName>
    <definedName name="qqq">#REF!</definedName>
    <definedName name="qwe" localSheetId="1">#REF!</definedName>
    <definedName name="qwe">#REF!</definedName>
    <definedName name="www" localSheetId="1">#REF!</definedName>
    <definedName name="www">#REF!</definedName>
    <definedName name="wwwq" localSheetId="1">#REF!</definedName>
    <definedName name="wwwq">#REF!</definedName>
    <definedName name="дол" localSheetId="1">#REF!</definedName>
    <definedName name="дол">#REF!</definedName>
    <definedName name="ж" localSheetId="1">#REF!</definedName>
    <definedName name="ж">#REF!</definedName>
    <definedName name="Кв" localSheetId="1">#REF!</definedName>
    <definedName name="Кв">#REF!</definedName>
    <definedName name="Кн" localSheetId="1">#REF!</definedName>
    <definedName name="Кн">#REF!</definedName>
    <definedName name="о" localSheetId="1">#REF!</definedName>
    <definedName name="о">#REF!</definedName>
    <definedName name="_xlnm.Print_Area" localSheetId="0">'11б.2'!$A$1:$I$33</definedName>
    <definedName name="_xlnm.Print_Area" localSheetId="1">'11б.2.'!$A$1:$J$33</definedName>
    <definedName name="Рсрi" localSheetId="1">#REF!</definedName>
    <definedName name="Рсрi">#REF!</definedName>
    <definedName name="ыватв" localSheetId="1">#REF!</definedName>
    <definedName name="ыват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I20" i="2"/>
  <c r="H20" i="2"/>
  <c r="G20" i="2"/>
  <c r="F20" i="2"/>
  <c r="E20" i="2"/>
  <c r="I19" i="2"/>
  <c r="H19" i="2"/>
  <c r="F19" i="2"/>
  <c r="E19" i="2"/>
  <c r="G18" i="2"/>
  <c r="I17" i="2"/>
  <c r="H17" i="2"/>
  <c r="G17" i="2"/>
  <c r="F17" i="2"/>
  <c r="E17" i="2"/>
  <c r="I16" i="2"/>
  <c r="H16" i="2"/>
  <c r="G16" i="2"/>
  <c r="F16" i="2"/>
  <c r="E16" i="2"/>
  <c r="I15" i="2"/>
  <c r="H15" i="2"/>
  <c r="G15" i="2"/>
  <c r="H14" i="2"/>
  <c r="G14" i="2"/>
  <c r="F14" i="2"/>
  <c r="E14" i="2"/>
  <c r="I13" i="2"/>
  <c r="H13" i="2"/>
  <c r="G13" i="2"/>
  <c r="F13" i="2"/>
  <c r="E13" i="2"/>
  <c r="I12" i="2"/>
  <c r="G12" i="2"/>
  <c r="F12" i="2"/>
  <c r="E12" i="2" s="1"/>
  <c r="I11" i="2"/>
  <c r="H11" i="2"/>
  <c r="G11" i="2"/>
  <c r="F11" i="2"/>
  <c r="E11" i="2"/>
  <c r="G10" i="2"/>
  <c r="F10" i="2"/>
  <c r="E10" i="2" s="1"/>
  <c r="G9" i="2"/>
</calcChain>
</file>

<file path=xl/sharedStrings.xml><?xml version="1.0" encoding="utf-8"?>
<sst xmlns="http://schemas.openxmlformats.org/spreadsheetml/2006/main" count="87" uniqueCount="51">
  <si>
    <t>Таблица П1.4</t>
  </si>
  <si>
    <t>Баланс электрической энергии по сетям ВН, СН1, СН11 и НН</t>
  </si>
  <si>
    <t>ООО «ЭТС»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</si>
  <si>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</si>
  <si>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</si>
  <si>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</si>
  <si>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</si>
  <si>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</si>
  <si>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</si>
  <si>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</si>
  <si>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</si>
  <si>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</si>
  <si>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</si>
  <si>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</si>
  <si>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</si>
  <si>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СН I</t>
  </si>
  <si>
    <t>СН II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</si>
  <si>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</si>
  <si>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</si>
  <si>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</si>
  <si>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</si>
  <si>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</si>
  <si>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</si>
  <si>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</si>
  <si>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</si>
  <si>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</si>
  <si>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</si>
  <si>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</si>
  <si>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</si>
  <si>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</si>
  <si>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</si>
  <si>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</si>
  <si>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</si>
  <si>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</si>
  <si>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</si>
  <si>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</si>
  <si>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</si>
  <si>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</si>
  <si>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</si>
  <si>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</si>
  <si>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Исполнительный директор</t>
  </si>
  <si>
    <t>А.В.Фабер</t>
  </si>
  <si>
    <t>Факт - 2015 год</t>
  </si>
  <si>
    <t>Таблица П1.5</t>
  </si>
  <si>
    <t>Электрическая мощность по диапазонам напряжения ООО «ЭТС»</t>
  </si>
  <si>
    <t>(МВт)</t>
  </si>
  <si>
    <t>Факт - 2015год</t>
  </si>
  <si>
    <t>Поступление мощности в сеть, всего</t>
  </si>
  <si>
    <t>поступление моности
от других организаций</t>
  </si>
  <si>
    <t>Потери мощности в сети</t>
  </si>
  <si>
    <t>Расход 
на производственные и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</si>
</sst>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right" vertical="top"/>
    </xf>
    <xf numFmtId="0" fontId="2" fillId="0" borderId="3" xfId="1" applyFont="1" applyBorder="1" applyAlignment="1">
      <alignment vertical="top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vertical="top"/>
    </xf>
    <xf numFmtId="0" fontId="2" fillId="0" borderId="10" xfId="1" applyFont="1" applyBorder="1" applyAlignment="1">
      <alignment horizontal="center"/>
    </xf>
    <xf numFmtId="49" fontId="2" fillId="0" borderId="10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left"/>
    </xf>
    <xf numFmtId="164" fontId="5" fillId="0" borderId="1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1" xfId="1" applyFont="1" applyBorder="1"/>
    <xf numFmtId="0" fontId="2" fillId="0" borderId="3" xfId="1" applyFont="1" applyBorder="1"/>
    <xf numFmtId="49" fontId="2" fillId="0" borderId="7" xfId="1" applyNumberFormat="1" applyFont="1" applyBorder="1" applyAlignment="1">
      <alignment horizontal="center"/>
    </xf>
    <xf numFmtId="0" fontId="2" fillId="0" borderId="12" xfId="1" applyFont="1" applyBorder="1" applyAlignment="1">
      <alignment wrapText="1"/>
    </xf>
    <xf numFmtId="0" fontId="2" fillId="0" borderId="9" xfId="1" applyFont="1" applyBorder="1"/>
    <xf numFmtId="0" fontId="4" fillId="0" borderId="0" xfId="1" applyFont="1"/>
    <xf numFmtId="0" fontId="6" fillId="0" borderId="0" xfId="1" applyFont="1"/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2" fillId="0" borderId="13" xfId="1" applyFont="1" applyBorder="1" applyAlignment="1">
      <alignment horizontal="center"/>
    </xf>
    <xf numFmtId="0" fontId="2" fillId="0" borderId="8" xfId="1" applyFont="1" applyBorder="1" applyAlignment="1">
      <alignment horizontal="center" vertical="top"/>
    </xf>
    <xf numFmtId="0" fontId="2" fillId="0" borderId="12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2" fillId="0" borderId="4" xfId="1" applyFont="1" applyBorder="1" applyAlignment="1">
      <alignment horizontal="left"/>
    </xf>
    <xf numFmtId="4" fontId="2" fillId="0" borderId="10" xfId="1" applyNumberFormat="1" applyFon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 vertical="center"/>
    </xf>
    <xf numFmtId="0" fontId="2" fillId="0" borderId="2" xfId="1" applyFont="1" applyBorder="1"/>
    <xf numFmtId="4" fontId="2" fillId="0" borderId="1" xfId="1" applyNumberFormat="1" applyFon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0" fontId="2" fillId="0" borderId="8" xfId="1" applyFont="1" applyBorder="1"/>
    <xf numFmtId="4" fontId="2" fillId="0" borderId="7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3;&#1069;/00%20OGE%20&#1088;&#1072;&#1073;&#1086;&#1090;&#1072;%20&#1089;%202011%2001%2001/01%20&#1069;&#1082;&#1086;&#1085;&#1086;&#1084;&#1041;&#1102;&#1088;&#1086;%20&#1085;&#1072;%20OGE2/&#1045;&#1058;&#1054;%20&#1087;&#1086;%20&#1063;&#1077;&#1083;&#1103;&#1073;&#1080;&#1085;&#1089;&#1082;&#1086;&#1081;%20&#1086;&#1073;&#1083;&#1072;&#1089;&#1090;&#1080;/&#1042;%20&#1045;&#1058;&#1054;/&#1052;&#1072;&#1090;&#1077;&#1088;&#1080;&#1072;&#1083;&#1099;%20&#1076;&#1083;&#1103;%20&#1045;&#1058;&#1054;%20&#1076;&#1083;&#1103;%20&#1087;&#1086;&#1076;&#1072;&#1095;&#1080;%20&#1076;&#1086;&#1082;&#1091;&#1084;&#1077;&#1085;&#1090;&#1086;&#1074;%20&#1085;&#1072;%20&#1090;&#1072;&#1088;&#1080;&#1092;%202016&#1075;/&#1055;&#1088;&#1080;&#1083;&#1086;&#1078;&#1077;&#1085;&#1080;&#1103;_&#1060;&#1086;&#1088;&#1084;&#1099;%20&#1089;&#1086;&#1075;&#1083;&#1072;&#1089;&#1085;&#1086;%2020-&#1101;2_10%2007%202014&#1075;%20&#1076;&#1086;%2001.05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&#1073;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8.2 (2)"/>
      <sheetName val="1.15 (2)"/>
      <sheetName val="1.6 (2)"/>
      <sheetName val="1.4 (2)"/>
      <sheetName val="1.3"/>
      <sheetName val="1.4"/>
      <sheetName val="1.5"/>
      <sheetName val="1.6"/>
      <sheetName val="1.15"/>
      <sheetName val="1.16 (2)"/>
      <sheetName val="1.16"/>
      <sheetName val="Расчет численности"/>
      <sheetName val="1.17"/>
      <sheetName val="1.17.1"/>
      <sheetName val="1.18.2"/>
      <sheetName val="1.20"/>
      <sheetName val="1.20.3"/>
      <sheetName val="1.21.3"/>
      <sheetName val="1.24"/>
      <sheetName val="1.25"/>
      <sheetName val="1.30"/>
      <sheetName val="2.1"/>
      <sheetName val="2.2"/>
      <sheetName val="штатка пояснения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316.27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G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.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1"/>
  <sheetViews>
    <sheetView view="pageBreakPreview" zoomScaleNormal="100" zoomScaleSheetLayoutView="100" workbookViewId="0">
      <selection activeCell="I28" sqref="I28"/>
    </sheetView>
  </sheetViews>
  <sheetFormatPr defaultRowHeight="15" x14ac:dyDescent="0.25"/>
  <cols>
    <col min="1" max="1" width="4.7109375" style="1" customWidth="1"/>
    <col min="2" max="2" width="33" style="1" customWidth="1"/>
    <col min="3" max="3" width="0.28515625" style="1" customWidth="1"/>
    <col min="4" max="4" width="9.28515625" style="1" customWidth="1"/>
    <col min="5" max="5" width="8.7109375" style="1" customWidth="1"/>
    <col min="6" max="8" width="8.140625" style="1" customWidth="1"/>
    <col min="9" max="9" width="10.42578125" style="1" customWidth="1"/>
    <col min="10" max="16384" width="9.140625" style="1"/>
  </cols>
  <sheetData>
    <row r="1" spans="1:9" x14ac:dyDescent="0.25">
      <c r="H1" s="2" t="s">
        <v>0</v>
      </c>
    </row>
    <row r="2" spans="1:9" ht="9" customHeight="1" x14ac:dyDescent="0.25"/>
    <row r="3" spans="1:9" ht="16.5" x14ac:dyDescent="0.25">
      <c r="A3" s="28" t="s">
        <v>1</v>
      </c>
      <c r="B3" s="28"/>
      <c r="C3" s="28"/>
      <c r="D3" s="28"/>
      <c r="E3" s="28"/>
      <c r="F3" s="28"/>
      <c r="G3" s="28"/>
      <c r="H3" s="28"/>
      <c r="I3" s="3"/>
    </row>
    <row r="4" spans="1:9" ht="15.75" x14ac:dyDescent="0.25">
      <c r="A4" s="29" t="s">
        <v>2</v>
      </c>
      <c r="B4" s="29"/>
      <c r="C4" s="29"/>
      <c r="D4" s="29"/>
      <c r="E4" s="29"/>
      <c r="F4" s="29"/>
      <c r="G4" s="29"/>
      <c r="H4" s="29"/>
      <c r="I4" s="4"/>
    </row>
    <row r="5" spans="1:9" ht="20.25" customHeight="1" x14ac:dyDescent="0.25">
      <c r="H5" s="5" t="s">
        <v>3</v>
      </c>
    </row>
    <row r="6" spans="1:9" x14ac:dyDescent="0.25">
      <c r="A6" s="30" t="s">
        <v>4</v>
      </c>
      <c r="B6" s="32" t="s">
        <v>5</v>
      </c>
      <c r="C6" s="6"/>
      <c r="D6" s="34" t="s">
        <v>42</v>
      </c>
      <c r="E6" s="35"/>
      <c r="F6" s="35"/>
      <c r="G6" s="35"/>
      <c r="H6" s="36"/>
      <c r="I6" s="7"/>
    </row>
    <row r="7" spans="1:9" x14ac:dyDescent="0.25">
      <c r="A7" s="31"/>
      <c r="B7" s="33"/>
      <c r="C7" s="8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7"/>
    </row>
    <row r="8" spans="1:9" x14ac:dyDescent="0.25">
      <c r="A8" s="9">
        <v>1</v>
      </c>
      <c r="B8" s="35"/>
      <c r="C8" s="36"/>
      <c r="D8" s="9">
        <v>3</v>
      </c>
      <c r="E8" s="9">
        <v>4</v>
      </c>
      <c r="F8" s="9">
        <v>5</v>
      </c>
      <c r="G8" s="9">
        <v>6</v>
      </c>
      <c r="H8" s="9">
        <v>7</v>
      </c>
      <c r="I8" s="7"/>
    </row>
    <row r="9" spans="1:9" ht="30" x14ac:dyDescent="0.25">
      <c r="A9" s="10">
        <v>1</v>
      </c>
      <c r="B9" s="11" t="s">
        <v>11</v>
      </c>
      <c r="C9" s="12"/>
      <c r="D9" s="13">
        <v>350.36500000000001</v>
      </c>
      <c r="E9" s="13">
        <v>350.36500000000001</v>
      </c>
      <c r="F9" s="13">
        <v>0</v>
      </c>
      <c r="G9" s="13">
        <v>22.030999999999999</v>
      </c>
      <c r="H9" s="13">
        <v>0.68799999999999994</v>
      </c>
      <c r="I9" s="14"/>
    </row>
    <row r="10" spans="1:9" x14ac:dyDescent="0.25">
      <c r="A10" s="15" t="s">
        <v>12</v>
      </c>
      <c r="B10" s="11" t="s">
        <v>13</v>
      </c>
      <c r="C10" s="12"/>
      <c r="D10" s="13">
        <v>22.719000000000001</v>
      </c>
      <c r="E10" s="13">
        <v>0</v>
      </c>
      <c r="F10" s="13">
        <v>0</v>
      </c>
      <c r="G10" s="13">
        <v>22.030999999999999</v>
      </c>
      <c r="H10" s="13">
        <v>0.68799999999999994</v>
      </c>
      <c r="I10" s="14"/>
    </row>
    <row r="11" spans="1:9" x14ac:dyDescent="0.25">
      <c r="A11" s="15"/>
      <c r="B11" s="11" t="s">
        <v>14</v>
      </c>
      <c r="C11" s="12"/>
      <c r="D11" s="13"/>
      <c r="E11" s="13"/>
      <c r="F11" s="13"/>
      <c r="G11" s="13"/>
      <c r="H11" s="13"/>
      <c r="I11" s="14"/>
    </row>
    <row r="12" spans="1:9" x14ac:dyDescent="0.25">
      <c r="A12" s="15"/>
      <c r="B12" s="11" t="s">
        <v>7</v>
      </c>
      <c r="C12" s="12"/>
      <c r="D12" s="13">
        <v>22.030999999999999</v>
      </c>
      <c r="E12" s="13"/>
      <c r="F12" s="13"/>
      <c r="G12" s="13">
        <v>22.030999999999999</v>
      </c>
      <c r="H12" s="13"/>
      <c r="I12" s="14"/>
    </row>
    <row r="13" spans="1:9" x14ac:dyDescent="0.25">
      <c r="A13" s="15"/>
      <c r="B13" s="11" t="s">
        <v>15</v>
      </c>
      <c r="C13" s="12"/>
      <c r="D13" s="13">
        <v>0</v>
      </c>
      <c r="E13" s="13"/>
      <c r="F13" s="13"/>
      <c r="G13" s="13"/>
      <c r="H13" s="13"/>
      <c r="I13" s="14"/>
    </row>
    <row r="14" spans="1:9" x14ac:dyDescent="0.25">
      <c r="A14" s="15"/>
      <c r="B14" s="11" t="s">
        <v>16</v>
      </c>
      <c r="C14" s="12"/>
      <c r="D14" s="13">
        <v>0.68799999999999994</v>
      </c>
      <c r="E14" s="13"/>
      <c r="F14" s="13"/>
      <c r="G14" s="13"/>
      <c r="H14" s="13">
        <v>0.68799999999999994</v>
      </c>
      <c r="I14" s="14"/>
    </row>
    <row r="15" spans="1:9" x14ac:dyDescent="0.25">
      <c r="A15" s="15" t="s">
        <v>17</v>
      </c>
      <c r="B15" s="11" t="s">
        <v>18</v>
      </c>
      <c r="C15" s="12"/>
      <c r="D15" s="13">
        <v>350.36500000000001</v>
      </c>
      <c r="E15" s="13">
        <v>350.36500000000001</v>
      </c>
      <c r="F15" s="13"/>
      <c r="G15" s="13"/>
      <c r="H15" s="13"/>
      <c r="I15" s="14"/>
    </row>
    <row r="16" spans="1:9" ht="27.75" customHeight="1" x14ac:dyDescent="0.25">
      <c r="A16" s="10" t="s">
        <v>19</v>
      </c>
      <c r="B16" s="11" t="s">
        <v>20</v>
      </c>
      <c r="C16" s="12"/>
      <c r="D16" s="13">
        <v>0</v>
      </c>
      <c r="E16" s="13"/>
      <c r="F16" s="13"/>
      <c r="G16" s="13"/>
      <c r="H16" s="13"/>
      <c r="I16" s="14"/>
    </row>
    <row r="17" spans="1:9" ht="24.75" customHeight="1" x14ac:dyDescent="0.25">
      <c r="A17" s="10" t="s">
        <v>21</v>
      </c>
      <c r="B17" s="11" t="s">
        <v>22</v>
      </c>
      <c r="C17" s="12"/>
      <c r="D17" s="13">
        <v>0</v>
      </c>
      <c r="E17" s="16"/>
      <c r="F17" s="13"/>
      <c r="G17" s="16"/>
      <c r="H17" s="13"/>
      <c r="I17" s="14"/>
    </row>
    <row r="18" spans="1:9" x14ac:dyDescent="0.25">
      <c r="A18" s="15" t="s">
        <v>23</v>
      </c>
      <c r="B18" s="11" t="s">
        <v>24</v>
      </c>
      <c r="C18" s="12"/>
      <c r="D18" s="13">
        <v>9.3889999999999993</v>
      </c>
      <c r="E18" s="13">
        <v>8.9380000000000006</v>
      </c>
      <c r="F18" s="13">
        <v>0</v>
      </c>
      <c r="G18" s="13">
        <v>0.432</v>
      </c>
      <c r="H18" s="13">
        <v>1.9E-2</v>
      </c>
      <c r="I18" s="17"/>
    </row>
    <row r="19" spans="1:9" x14ac:dyDescent="0.25">
      <c r="A19" s="15"/>
      <c r="B19" s="11" t="s">
        <v>25</v>
      </c>
      <c r="C19" s="12"/>
      <c r="D19" s="13">
        <v>2.68</v>
      </c>
      <c r="E19" s="13">
        <v>2.5510000000000002</v>
      </c>
      <c r="F19" s="13"/>
      <c r="G19" s="13">
        <v>1.9610000000000001</v>
      </c>
      <c r="H19" s="13">
        <v>2.762</v>
      </c>
      <c r="I19" s="14"/>
    </row>
    <row r="20" spans="1:9" ht="40.5" customHeight="1" x14ac:dyDescent="0.25">
      <c r="A20" s="10" t="s">
        <v>26</v>
      </c>
      <c r="B20" s="11" t="s">
        <v>27</v>
      </c>
      <c r="C20" s="12"/>
      <c r="D20" s="13">
        <v>0</v>
      </c>
      <c r="E20" s="13"/>
      <c r="F20" s="13"/>
      <c r="G20" s="13">
        <v>0</v>
      </c>
      <c r="H20" s="13"/>
      <c r="I20" s="14"/>
    </row>
    <row r="21" spans="1:9" x14ac:dyDescent="0.25">
      <c r="A21" s="15" t="s">
        <v>28</v>
      </c>
      <c r="B21" s="11" t="s">
        <v>29</v>
      </c>
      <c r="C21" s="12"/>
      <c r="D21" s="13"/>
      <c r="E21" s="13">
        <v>341.42700000000002</v>
      </c>
      <c r="F21" s="13">
        <v>0</v>
      </c>
      <c r="G21" s="13">
        <v>21.599</v>
      </c>
      <c r="H21" s="13">
        <v>0.66900000000000004</v>
      </c>
      <c r="I21" s="18"/>
    </row>
    <row r="22" spans="1:9" ht="15" customHeight="1" x14ac:dyDescent="0.25">
      <c r="A22" s="19"/>
      <c r="B22" s="20" t="s">
        <v>30</v>
      </c>
      <c r="C22" s="21"/>
      <c r="D22" s="37">
        <v>341.42700000000002</v>
      </c>
      <c r="E22" s="37">
        <v>341.42700000000002</v>
      </c>
      <c r="F22" s="37"/>
      <c r="G22" s="37"/>
      <c r="H22" s="37"/>
      <c r="I22" s="27"/>
    </row>
    <row r="23" spans="1:9" ht="15" customHeight="1" x14ac:dyDescent="0.25">
      <c r="A23" s="22" t="s">
        <v>31</v>
      </c>
      <c r="B23" s="23" t="s">
        <v>32</v>
      </c>
      <c r="C23" s="24"/>
      <c r="D23" s="38"/>
      <c r="E23" s="38"/>
      <c r="F23" s="38"/>
      <c r="G23" s="38"/>
      <c r="H23" s="38"/>
      <c r="I23" s="27"/>
    </row>
    <row r="24" spans="1:9" x14ac:dyDescent="0.25">
      <c r="A24" s="15"/>
      <c r="B24" s="11" t="s">
        <v>33</v>
      </c>
      <c r="C24" s="12"/>
      <c r="D24" s="9">
        <v>0</v>
      </c>
      <c r="E24" s="9"/>
      <c r="F24" s="9"/>
      <c r="G24" s="9"/>
      <c r="H24" s="9"/>
      <c r="I24" s="14"/>
    </row>
    <row r="25" spans="1:9" ht="26.25" customHeight="1" x14ac:dyDescent="0.25">
      <c r="A25" s="10"/>
      <c r="B25" s="11" t="s">
        <v>34</v>
      </c>
      <c r="C25" s="12"/>
      <c r="D25" s="9">
        <v>0</v>
      </c>
      <c r="E25" s="9"/>
      <c r="F25" s="9"/>
      <c r="G25" s="9"/>
      <c r="H25" s="9"/>
      <c r="I25" s="18"/>
    </row>
    <row r="26" spans="1:9" x14ac:dyDescent="0.25">
      <c r="A26" s="15"/>
      <c r="B26" s="11" t="s">
        <v>35</v>
      </c>
      <c r="C26" s="12"/>
      <c r="D26" s="9">
        <v>0</v>
      </c>
      <c r="E26" s="9"/>
      <c r="F26" s="9"/>
      <c r="G26" s="9"/>
      <c r="H26" s="9"/>
      <c r="I26" s="18"/>
    </row>
    <row r="27" spans="1:9" x14ac:dyDescent="0.25">
      <c r="A27" s="15" t="s">
        <v>36</v>
      </c>
      <c r="B27" s="11" t="s">
        <v>37</v>
      </c>
      <c r="C27" s="12"/>
      <c r="D27" s="9">
        <v>0</v>
      </c>
      <c r="E27" s="9"/>
      <c r="F27" s="9"/>
      <c r="G27" s="9"/>
      <c r="H27" s="9"/>
      <c r="I27" s="18"/>
    </row>
    <row r="28" spans="1:9" ht="27" customHeight="1" x14ac:dyDescent="0.25">
      <c r="A28" s="10" t="s">
        <v>38</v>
      </c>
      <c r="B28" s="11" t="s">
        <v>39</v>
      </c>
      <c r="C28" s="12"/>
      <c r="D28" s="9">
        <v>0</v>
      </c>
      <c r="E28" s="9"/>
      <c r="F28" s="9"/>
      <c r="G28" s="9"/>
      <c r="H28" s="9"/>
      <c r="I28" s="18"/>
    </row>
    <row r="31" spans="1:9" s="25" customFormat="1" ht="15.75" x14ac:dyDescent="0.25">
      <c r="B31" s="26" t="s">
        <v>40</v>
      </c>
      <c r="C31" s="26"/>
      <c r="D31" s="26"/>
      <c r="E31" s="26"/>
      <c r="G31" s="26" t="s">
        <v>41</v>
      </c>
    </row>
  </sheetData>
  <mergeCells count="12">
    <mergeCell ref="I22:I23"/>
    <mergeCell ref="A3:H3"/>
    <mergeCell ref="A4:H4"/>
    <mergeCell ref="A6:A7"/>
    <mergeCell ref="B6:B7"/>
    <mergeCell ref="D6:H6"/>
    <mergeCell ref="B8:C8"/>
    <mergeCell ref="D22:D23"/>
    <mergeCell ref="E22:E23"/>
    <mergeCell ref="F22:F23"/>
    <mergeCell ref="G22:G23"/>
    <mergeCell ref="H22:H23"/>
  </mergeCells>
  <pageMargins left="0.78740157480314965" right="0.19685039370078741" top="0.59055118110236227" bottom="0.19685039370078741" header="0.19685039370078741" footer="0.19685039370078741"/>
  <pageSetup paperSize="9" fitToHeight="0" orientation="portrait" r:id="rId1"/>
  <headerFooter alignWithMargins="0">
    <oddHeader>&amp;R&amp;"Times New Roman,обычный"&amp;12Приложение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tabSelected="1" view="pageBreakPreview" zoomScaleNormal="100" zoomScaleSheetLayoutView="100" workbookViewId="0">
      <selection activeCell="F31" sqref="F31"/>
    </sheetView>
  </sheetViews>
  <sheetFormatPr defaultRowHeight="15" x14ac:dyDescent="0.25"/>
  <cols>
    <col min="1" max="1" width="5.42578125" style="1" customWidth="1"/>
    <col min="2" max="2" width="0.5703125" style="1" customWidth="1"/>
    <col min="3" max="3" width="29.140625" style="1" customWidth="1"/>
    <col min="4" max="4" width="2" style="1" customWidth="1"/>
    <col min="5" max="5" width="10.42578125" style="1" customWidth="1"/>
    <col min="6" max="6" width="8.85546875" style="1" customWidth="1"/>
    <col min="7" max="7" width="8" style="1" customWidth="1"/>
    <col min="8" max="8" width="8.7109375" style="1" customWidth="1"/>
    <col min="9" max="9" width="8.85546875" style="1" customWidth="1"/>
    <col min="10" max="10" width="11.5703125" style="1" customWidth="1"/>
    <col min="11" max="16384" width="9.140625" style="1"/>
  </cols>
  <sheetData>
    <row r="1" spans="1:10" x14ac:dyDescent="0.25">
      <c r="I1" s="2" t="s">
        <v>43</v>
      </c>
    </row>
    <row r="3" spans="1:10" ht="16.5" x14ac:dyDescent="0.25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3"/>
    </row>
    <row r="4" spans="1:10" ht="15.75" x14ac:dyDescent="0.25">
      <c r="C4" s="4"/>
      <c r="D4" s="4"/>
      <c r="E4" s="4"/>
      <c r="F4" s="4"/>
      <c r="G4" s="4"/>
      <c r="H4" s="4"/>
      <c r="I4" s="4"/>
      <c r="J4" s="4"/>
    </row>
    <row r="5" spans="1:10" ht="20.25" customHeight="1" x14ac:dyDescent="0.25">
      <c r="I5" s="5" t="s">
        <v>45</v>
      </c>
    </row>
    <row r="6" spans="1:10" x14ac:dyDescent="0.25">
      <c r="A6" s="30" t="s">
        <v>4</v>
      </c>
      <c r="B6" s="39" t="s">
        <v>5</v>
      </c>
      <c r="C6" s="40"/>
      <c r="D6" s="41"/>
      <c r="E6" s="34" t="s">
        <v>46</v>
      </c>
      <c r="F6" s="35"/>
      <c r="G6" s="35"/>
      <c r="H6" s="35"/>
      <c r="I6" s="36"/>
      <c r="J6" s="42"/>
    </row>
    <row r="7" spans="1:10" x14ac:dyDescent="0.25">
      <c r="A7" s="31"/>
      <c r="B7" s="43"/>
      <c r="C7" s="44"/>
      <c r="D7" s="45"/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42"/>
    </row>
    <row r="8" spans="1:10" x14ac:dyDescent="0.25">
      <c r="A8" s="9">
        <v>1</v>
      </c>
      <c r="B8" s="34">
        <v>2</v>
      </c>
      <c r="C8" s="35"/>
      <c r="D8" s="36"/>
      <c r="E8" s="9">
        <v>3</v>
      </c>
      <c r="F8" s="9">
        <v>4</v>
      </c>
      <c r="G8" s="9">
        <v>5</v>
      </c>
      <c r="H8" s="9">
        <v>6</v>
      </c>
      <c r="I8" s="9">
        <v>7</v>
      </c>
      <c r="J8" s="42"/>
    </row>
    <row r="9" spans="1:10" ht="30" x14ac:dyDescent="0.25">
      <c r="A9" s="10">
        <v>1</v>
      </c>
      <c r="B9" s="46"/>
      <c r="C9" s="11" t="s">
        <v>47</v>
      </c>
      <c r="D9" s="12"/>
      <c r="E9" s="47">
        <v>46.523000000000003</v>
      </c>
      <c r="F9" s="47">
        <v>46.523000000000003</v>
      </c>
      <c r="G9" s="47" t="str">
        <f>IF('[1]1.4'!G9&gt;0,'[1]1.4'!G9*1000/8000,"")</f>
        <v/>
      </c>
      <c r="H9" s="47">
        <v>2.9249999999999998</v>
      </c>
      <c r="I9" s="47">
        <v>9.0999999999999998E-2</v>
      </c>
      <c r="J9" s="48"/>
    </row>
    <row r="10" spans="1:10" x14ac:dyDescent="0.25">
      <c r="A10" s="15" t="s">
        <v>12</v>
      </c>
      <c r="B10" s="46"/>
      <c r="C10" s="11" t="s">
        <v>13</v>
      </c>
      <c r="D10" s="12"/>
      <c r="E10" s="47">
        <f>SUM(F10:I10)</f>
        <v>3.016</v>
      </c>
      <c r="F10" s="47" t="str">
        <f>IF('[1]1.4'!F10&gt;0,'[1]1.4'!F10*1000/8000,"")</f>
        <v/>
      </c>
      <c r="G10" s="47" t="str">
        <f>IF('[1]1.4'!G10&gt;0,'[1]1.4'!G10*1000/8000,"")</f>
        <v/>
      </c>
      <c r="H10" s="47">
        <v>2.9249999999999998</v>
      </c>
      <c r="I10" s="47">
        <v>9.0999999999999998E-2</v>
      </c>
      <c r="J10" s="48"/>
    </row>
    <row r="11" spans="1:10" x14ac:dyDescent="0.25">
      <c r="A11" s="15"/>
      <c r="B11" s="46"/>
      <c r="C11" s="11" t="s">
        <v>14</v>
      </c>
      <c r="D11" s="12"/>
      <c r="E11" s="47" t="str">
        <f>IF('[1]1.4'!E11&gt;0,'[1]1.4'!E11*1000/8000,"")</f>
        <v/>
      </c>
      <c r="F11" s="47" t="str">
        <f>IF('[1]1.4'!F11&gt;0,'[1]1.4'!F11*1000/8000,"")</f>
        <v/>
      </c>
      <c r="G11" s="47" t="str">
        <f>IF('[1]1.4'!G11&gt;0,'[1]1.4'!G11*1000/8000,"")</f>
        <v/>
      </c>
      <c r="H11" s="47" t="str">
        <f>IF('[1]1.4'!H11&gt;0,'[1]1.4'!H11*1000/8000,"")</f>
        <v/>
      </c>
      <c r="I11" s="47" t="str">
        <f>IF('[1]1.4'!I11&gt;0,'[1]1.4'!I11*1000/8000,"")</f>
        <v/>
      </c>
      <c r="J11" s="48"/>
    </row>
    <row r="12" spans="1:10" x14ac:dyDescent="0.25">
      <c r="A12" s="15"/>
      <c r="B12" s="46"/>
      <c r="C12" s="11" t="s">
        <v>7</v>
      </c>
      <c r="D12" s="12"/>
      <c r="E12" s="47">
        <f>SUM(F12:I12)</f>
        <v>2.9249999999999998</v>
      </c>
      <c r="F12" s="47" t="str">
        <f>IF('[1]1.4'!F12&gt;0,'[1]1.4'!F12*1000/8000,"")</f>
        <v/>
      </c>
      <c r="G12" s="47" t="str">
        <f>IF('[1]1.4'!G12&gt;0,'[1]1.4'!G12*1000/8000,"")</f>
        <v/>
      </c>
      <c r="H12" s="47">
        <v>2.9249999999999998</v>
      </c>
      <c r="I12" s="47" t="str">
        <f>IF('[1]1.4'!I12&gt;0,'[1]1.4'!I12*1000/8000,"")</f>
        <v/>
      </c>
      <c r="J12" s="48"/>
    </row>
    <row r="13" spans="1:10" x14ac:dyDescent="0.25">
      <c r="A13" s="15"/>
      <c r="B13" s="46"/>
      <c r="C13" s="11" t="s">
        <v>8</v>
      </c>
      <c r="D13" s="12"/>
      <c r="E13" s="47" t="str">
        <f>IF('[1]1.4'!E13&gt;0,'[1]1.4'!E13*1000/8000,"")</f>
        <v/>
      </c>
      <c r="F13" s="47" t="str">
        <f>IF('[1]1.4'!F13&gt;0,'[1]1.4'!F13*1000/8000,"")</f>
        <v/>
      </c>
      <c r="G13" s="47" t="str">
        <f>IF('[1]1.4'!G13&gt;0,'[1]1.4'!G13*1000/8000,"")</f>
        <v/>
      </c>
      <c r="H13" s="47" t="str">
        <f>IF('[1]1.4'!H13&gt;0,'[1]1.4'!H13*1000/8000,"")</f>
        <v/>
      </c>
      <c r="I13" s="47" t="str">
        <f>IF('[1]1.4'!I13&gt;0,'[1]1.4'!I13*1000/8000,"")</f>
        <v/>
      </c>
      <c r="J13" s="48"/>
    </row>
    <row r="14" spans="1:10" x14ac:dyDescent="0.25">
      <c r="A14" s="15"/>
      <c r="B14" s="46"/>
      <c r="C14" s="11" t="s">
        <v>9</v>
      </c>
      <c r="D14" s="12"/>
      <c r="E14" s="47">
        <f>SUM(F14:I14)</f>
        <v>9.0999999999999998E-2</v>
      </c>
      <c r="F14" s="47" t="str">
        <f>IF('[1]1.4'!F14&gt;0,'[1]1.4'!F14*1000/8000,"")</f>
        <v/>
      </c>
      <c r="G14" s="47" t="str">
        <f>IF('[1]1.4'!G14&gt;0,'[1]1.4'!G14*1000/8000,"")</f>
        <v/>
      </c>
      <c r="H14" s="47" t="str">
        <f>IF('[1]1.4'!H14&gt;0,'[1]1.4'!H14*1000/8000,"")</f>
        <v/>
      </c>
      <c r="I14" s="47">
        <v>9.0999999999999998E-2</v>
      </c>
      <c r="J14" s="48"/>
    </row>
    <row r="15" spans="1:10" x14ac:dyDescent="0.25">
      <c r="A15" s="15" t="s">
        <v>17</v>
      </c>
      <c r="B15" s="46"/>
      <c r="C15" s="11" t="s">
        <v>18</v>
      </c>
      <c r="D15" s="12"/>
      <c r="E15" s="47">
        <v>46.523000000000003</v>
      </c>
      <c r="F15" s="47">
        <v>46.523000000000003</v>
      </c>
      <c r="G15" s="47" t="str">
        <f>IF('[1]1.4'!G15&gt;0,'[1]1.4'!G15*1000/8000,"")</f>
        <v/>
      </c>
      <c r="H15" s="47" t="str">
        <f>IF('[1]1.4'!H15&gt;0,'[1]1.4'!H15*1000/8000,"")</f>
        <v/>
      </c>
      <c r="I15" s="47" t="str">
        <f>IF('[1]1.4'!I15&gt;0,'[1]1.4'!I15*1000/8000,"")</f>
        <v/>
      </c>
      <c r="J15" s="48"/>
    </row>
    <row r="16" spans="1:10" ht="30" x14ac:dyDescent="0.25">
      <c r="A16" s="10" t="s">
        <v>19</v>
      </c>
      <c r="B16" s="46"/>
      <c r="C16" s="11" t="s">
        <v>20</v>
      </c>
      <c r="D16" s="12"/>
      <c r="E16" s="47" t="str">
        <f>IF('[1]1.4'!E16&gt;0,'[1]1.4'!E16*1000/8000,"")</f>
        <v/>
      </c>
      <c r="F16" s="47" t="str">
        <f>IF('[1]1.4'!F16&gt;0,'[1]1.4'!F16*1000/8000,"")</f>
        <v/>
      </c>
      <c r="G16" s="47" t="str">
        <f>IF('[1]1.4'!G16&gt;0,'[1]1.4'!G16*1000/8000,"")</f>
        <v/>
      </c>
      <c r="H16" s="47" t="str">
        <f>IF('[1]1.4'!H16&gt;0,'[1]1.4'!H16*1000/8000,"")</f>
        <v/>
      </c>
      <c r="I16" s="47" t="str">
        <f>IF('[1]1.4'!I16&gt;0,'[1]1.4'!I16*1000/8000,"")</f>
        <v/>
      </c>
      <c r="J16" s="48"/>
    </row>
    <row r="17" spans="1:10" ht="30" x14ac:dyDescent="0.25">
      <c r="A17" s="10" t="s">
        <v>21</v>
      </c>
      <c r="B17" s="46"/>
      <c r="C17" s="11" t="s">
        <v>48</v>
      </c>
      <c r="D17" s="12"/>
      <c r="E17" s="47" t="str">
        <f>IF('[1]1.4'!E17&gt;0,'[1]1.4'!E17*1000/8000,"")</f>
        <v/>
      </c>
      <c r="F17" s="47" t="str">
        <f>IF('[1]1.4'!F17&gt;0,'[1]1.4'!F17*1000/8000,"")</f>
        <v/>
      </c>
      <c r="G17" s="47" t="str">
        <f>IF('[1]1.4'!G17&gt;0,'[1]1.4'!G17*1000/8000,"")</f>
        <v/>
      </c>
      <c r="H17" s="47" t="str">
        <f>IF('[1]1.4'!H17&gt;0,'[1]1.4'!H17*1000/8000,"")</f>
        <v/>
      </c>
      <c r="I17" s="47" t="str">
        <f>IF('[1]1.4'!I17&gt;0,'[1]1.4'!I17*1000/8000,"")</f>
        <v/>
      </c>
      <c r="J17" s="48"/>
    </row>
    <row r="18" spans="1:10" x14ac:dyDescent="0.25">
      <c r="A18" s="15" t="s">
        <v>23</v>
      </c>
      <c r="B18" s="46"/>
      <c r="C18" s="11" t="s">
        <v>49</v>
      </c>
      <c r="D18" s="12"/>
      <c r="E18" s="47">
        <v>1.2450000000000001</v>
      </c>
      <c r="F18" s="47">
        <v>1.1859999999999999</v>
      </c>
      <c r="G18" s="47" t="str">
        <f>IF('[1]1.4'!G18&gt;0,'[1]1.4'!G18*1000/8000,"")</f>
        <v/>
      </c>
      <c r="H18" s="47">
        <v>5.7000000000000002E-2</v>
      </c>
      <c r="I18" s="47">
        <v>2E-3</v>
      </c>
      <c r="J18" s="48"/>
    </row>
    <row r="19" spans="1:10" x14ac:dyDescent="0.25">
      <c r="A19" s="15"/>
      <c r="B19" s="46"/>
      <c r="C19" s="11" t="s">
        <v>25</v>
      </c>
      <c r="D19" s="12"/>
      <c r="E19" s="13">
        <f>E18/E9*100</f>
        <v>2.6760956946026697</v>
      </c>
      <c r="F19" s="13">
        <f t="shared" ref="F19" si="0">F18/F9*100</f>
        <v>2.5492767018463982</v>
      </c>
      <c r="G19" s="13"/>
      <c r="H19" s="13">
        <f t="shared" ref="H19:I19" si="1">H18/H9*100</f>
        <v>1.9487179487179489</v>
      </c>
      <c r="I19" s="13">
        <f t="shared" si="1"/>
        <v>2.197802197802198</v>
      </c>
      <c r="J19" s="49"/>
    </row>
    <row r="20" spans="1:10" ht="45" x14ac:dyDescent="0.25">
      <c r="A20" s="10" t="s">
        <v>26</v>
      </c>
      <c r="B20" s="46"/>
      <c r="C20" s="11" t="s">
        <v>50</v>
      </c>
      <c r="D20" s="12"/>
      <c r="E20" s="47" t="str">
        <f>IF('[1]1.4'!E20&gt;0,'[1]1.4'!E20*1000/8000,"")</f>
        <v/>
      </c>
      <c r="F20" s="47" t="str">
        <f>IF('[1]1.4'!F20&gt;0,'[1]1.4'!F20*1000/8000,"")</f>
        <v/>
      </c>
      <c r="G20" s="47" t="str">
        <f>IF('[1]1.4'!G20&gt;0,'[1]1.4'!G20*1000/8000,"")</f>
        <v/>
      </c>
      <c r="H20" s="47" t="str">
        <f>IF('[1]1.4'!H20&gt;0,'[1]1.4'!H20*1000/8000,"")</f>
        <v/>
      </c>
      <c r="I20" s="47" t="str">
        <f>IF('[1]1.4'!I20&gt;0,'[1]1.4'!I20*1000/8000,"")</f>
        <v/>
      </c>
      <c r="J20" s="48"/>
    </row>
    <row r="21" spans="1:10" x14ac:dyDescent="0.25">
      <c r="A21" s="15" t="s">
        <v>28</v>
      </c>
      <c r="B21" s="46"/>
      <c r="C21" s="11" t="s">
        <v>29</v>
      </c>
      <c r="D21" s="12"/>
      <c r="E21" s="47" t="str">
        <f>IF('[1]1.4'!E21&gt;0,'[1]1.4'!E21*1000/8000,"")</f>
        <v/>
      </c>
      <c r="F21" s="47">
        <f>F9-F18</f>
        <v>45.337000000000003</v>
      </c>
      <c r="G21" s="47" t="str">
        <f>IF('[1]1.4'!G21&gt;0,'[1]1.4'!G21*1000/8000,"")</f>
        <v/>
      </c>
      <c r="H21" s="47">
        <f t="shared" ref="H21:I21" si="2">H9-H18</f>
        <v>2.8679999999999999</v>
      </c>
      <c r="I21" s="47">
        <f t="shared" si="2"/>
        <v>8.8999999999999996E-2</v>
      </c>
      <c r="J21" s="48"/>
    </row>
    <row r="22" spans="1:10" x14ac:dyDescent="0.25">
      <c r="A22" s="19"/>
      <c r="B22" s="50"/>
      <c r="C22" s="20" t="s">
        <v>30</v>
      </c>
      <c r="D22" s="21"/>
      <c r="E22" s="51">
        <v>45.34</v>
      </c>
      <c r="F22" s="51">
        <v>45.34</v>
      </c>
      <c r="G22" s="51"/>
      <c r="H22" s="51"/>
      <c r="I22" s="51"/>
      <c r="J22" s="52"/>
    </row>
    <row r="23" spans="1:10" ht="30" x14ac:dyDescent="0.25">
      <c r="A23" s="22" t="s">
        <v>31</v>
      </c>
      <c r="B23" s="53"/>
      <c r="C23" s="23" t="s">
        <v>32</v>
      </c>
      <c r="D23" s="24"/>
      <c r="E23" s="54"/>
      <c r="F23" s="54"/>
      <c r="G23" s="54"/>
      <c r="H23" s="54"/>
      <c r="I23" s="54"/>
      <c r="J23" s="52"/>
    </row>
    <row r="24" spans="1:10" x14ac:dyDescent="0.25">
      <c r="A24" s="15"/>
      <c r="B24" s="46"/>
      <c r="C24" s="11" t="s">
        <v>33</v>
      </c>
      <c r="D24" s="12"/>
      <c r="E24" s="47"/>
      <c r="F24" s="47"/>
      <c r="G24" s="47"/>
      <c r="H24" s="47"/>
      <c r="I24" s="47"/>
      <c r="J24" s="48"/>
    </row>
    <row r="25" spans="1:10" ht="45" x14ac:dyDescent="0.25">
      <c r="A25" s="10"/>
      <c r="B25" s="46"/>
      <c r="C25" s="11" t="s">
        <v>34</v>
      </c>
      <c r="D25" s="12"/>
      <c r="E25" s="47"/>
      <c r="F25" s="47"/>
      <c r="G25" s="47"/>
      <c r="H25" s="47"/>
      <c r="I25" s="47"/>
      <c r="J25" s="48"/>
    </row>
    <row r="26" spans="1:10" x14ac:dyDescent="0.25">
      <c r="A26" s="15"/>
      <c r="B26" s="46"/>
      <c r="C26" s="11" t="s">
        <v>35</v>
      </c>
      <c r="D26" s="12"/>
      <c r="E26" s="47"/>
      <c r="F26" s="47"/>
      <c r="G26" s="47"/>
      <c r="H26" s="47"/>
      <c r="I26" s="47"/>
      <c r="J26" s="48"/>
    </row>
    <row r="27" spans="1:10" x14ac:dyDescent="0.25">
      <c r="A27" s="15" t="s">
        <v>36</v>
      </c>
      <c r="B27" s="46"/>
      <c r="C27" s="11" t="s">
        <v>37</v>
      </c>
      <c r="D27" s="12"/>
      <c r="E27" s="47"/>
      <c r="F27" s="47"/>
      <c r="G27" s="47"/>
      <c r="H27" s="47"/>
      <c r="I27" s="47"/>
      <c r="J27" s="48"/>
    </row>
    <row r="28" spans="1:10" ht="30" x14ac:dyDescent="0.25">
      <c r="A28" s="10" t="s">
        <v>38</v>
      </c>
      <c r="B28" s="46"/>
      <c r="C28" s="11" t="s">
        <v>39</v>
      </c>
      <c r="D28" s="12"/>
      <c r="E28" s="47"/>
      <c r="F28" s="47"/>
      <c r="G28" s="47"/>
      <c r="H28" s="47"/>
      <c r="I28" s="47"/>
      <c r="J28" s="48"/>
    </row>
    <row r="32" spans="1:10" s="25" customFormat="1" ht="15.75" x14ac:dyDescent="0.25">
      <c r="C32" s="26" t="s">
        <v>40</v>
      </c>
      <c r="D32" s="26"/>
      <c r="E32" s="26"/>
      <c r="F32" s="26"/>
      <c r="H32" s="26" t="s">
        <v>41</v>
      </c>
    </row>
  </sheetData>
  <mergeCells count="11">
    <mergeCell ref="J22:J23"/>
    <mergeCell ref="A3:I3"/>
    <mergeCell ref="A6:A7"/>
    <mergeCell ref="B6:D7"/>
    <mergeCell ref="E6:I6"/>
    <mergeCell ref="B8:D8"/>
    <mergeCell ref="E22:E23"/>
    <mergeCell ref="F22:F23"/>
    <mergeCell ref="G22:G23"/>
    <mergeCell ref="H22:H23"/>
    <mergeCell ref="I22:I23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Roman,обычный"&amp;12Приложение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11б.2</vt:lpstr>
      <vt:lpstr>11б.2.</vt:lpstr>
      <vt:lpstr>'11б.2'!Область_печати</vt:lpstr>
      <vt:lpstr>'11б.2.'!Область_печати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dcterms:created xsi:type="dcterms:W3CDTF">2016-03-10T05:10:50Z</dcterms:created>
  <dcterms:modified xsi:type="dcterms:W3CDTF">2016-03-10T11:34:31Z</dcterms:modified>
</cp:coreProperties>
</file>