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Файловый сервер\Личная папка Дорофеева Марина Владимировна\ОГЭ\00 OGE работа с 2011 01 01\01 ЭкономБюро на OGE2\ЕТО по Челябинской обл\Раскрытие информации\РИ для сайта 18г\01.03.18\"/>
    </mc:Choice>
  </mc:AlternateContent>
  <bookViews>
    <workbookView xWindow="0" yWindow="0" windowWidth="28800" windowHeight="12435"/>
  </bookViews>
  <sheets>
    <sheet name="11б.4" sheetId="1" r:id="rId1"/>
  </sheets>
  <definedNames>
    <definedName name="q">#REF!</definedName>
    <definedName name="qqq">#REF!</definedName>
    <definedName name="qwe">#REF!</definedName>
    <definedName name="www">#REF!</definedName>
    <definedName name="wwwq">#REF!</definedName>
    <definedName name="дол">#REF!</definedName>
    <definedName name="ж">#REF!</definedName>
    <definedName name="Кв">#REF!</definedName>
    <definedName name="Кн">#REF!</definedName>
    <definedName name="о">#REF!</definedName>
    <definedName name="_xlnm.Print_Area" localSheetId="0">'11б.4'!$A$1:$M$33</definedName>
    <definedName name="Рсрi">#REF!</definedName>
    <definedName name="ыват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I19" i="1"/>
  <c r="H19" i="1"/>
  <c r="H9" i="1"/>
  <c r="C9" i="1"/>
  <c r="L21" i="1"/>
  <c r="K21" i="1"/>
  <c r="I21" i="1"/>
  <c r="H28" i="1"/>
  <c r="H22" i="1"/>
  <c r="H20" i="1"/>
  <c r="H18" i="1"/>
  <c r="H16" i="1"/>
  <c r="H14" i="1"/>
  <c r="H12" i="1"/>
  <c r="H10" i="1"/>
  <c r="H21" i="1" l="1"/>
  <c r="C28" i="1"/>
  <c r="F21" i="1"/>
  <c r="G21" i="1"/>
  <c r="D19" i="1"/>
  <c r="F19" i="1"/>
  <c r="G19" i="1"/>
  <c r="C19" i="1"/>
  <c r="C20" i="1"/>
  <c r="C18" i="1"/>
  <c r="C16" i="1"/>
  <c r="C14" i="1"/>
  <c r="C12" i="1"/>
  <c r="D21" i="1" l="1"/>
  <c r="C22" i="1"/>
  <c r="L9" i="1"/>
  <c r="K9" i="1"/>
  <c r="G9" i="1"/>
  <c r="F9" i="1"/>
  <c r="C10" i="1"/>
  <c r="C21" i="1" l="1"/>
</calcChain>
</file>

<file path=xl/sharedStrings.xml><?xml version="1.0" encoding="utf-8"?>
<sst xmlns="http://schemas.openxmlformats.org/spreadsheetml/2006/main" count="48" uniqueCount="42">
  <si>
    <t>Таблица П1.4</t>
  </si>
  <si>
    <t>Баланс электрической энергии по сетям ВН, СН1, СН11 и НН</t>
  </si>
  <si>
    <t>ООО «ЭТС»</t>
  </si>
  <si>
    <t>(млн. кВт·ч)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</si>
  <si>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</si>
  <si>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</si>
  <si>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</si>
  <si>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</si>
  <si>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</si>
  <si>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</si>
  <si>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</si>
  <si>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</si>
  <si>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</si>
  <si>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</si>
  <si>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</si>
  <si>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СН I</t>
  </si>
  <si>
    <t>СН II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</si>
  <si>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</si>
  <si>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</si>
  <si>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</si>
  <si>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</si>
  <si>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</si>
  <si>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</si>
  <si>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</si>
  <si>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</si>
  <si>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</si>
  <si>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</si>
  <si>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</si>
  <si>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</si>
  <si>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</si>
  <si>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</si>
  <si>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</si>
  <si>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</si>
  <si>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</si>
  <si>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</si>
  <si>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</si>
  <si>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</si>
  <si>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</si>
  <si>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</si>
  <si>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</si>
  <si>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Факт - 2017 год</t>
  </si>
  <si>
    <t>План - 2018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</si>
</sst>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right" vertical="top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1" fillId="0" borderId="0" xfId="1" applyNumberFormat="1" applyBorder="1"/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0" fontId="4" fillId="0" borderId="0" xfId="1" applyFont="1"/>
    <xf numFmtId="0" fontId="6" fillId="0" borderId="0" xfId="1" applyFont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9" fontId="2" fillId="0" borderId="11" xfId="1" applyNumberFormat="1" applyFont="1" applyBorder="1" applyAlignment="1">
      <alignment horizontal="center" vertical="top"/>
    </xf>
    <xf numFmtId="164" fontId="5" fillId="0" borderId="10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/>
    </xf>
    <xf numFmtId="49" fontId="2" fillId="0" borderId="12" xfId="1" applyNumberFormat="1" applyFont="1" applyBorder="1" applyAlignment="1">
      <alignment horizontal="center"/>
    </xf>
    <xf numFmtId="49" fontId="2" fillId="0" borderId="9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 vertical="top"/>
    </xf>
    <xf numFmtId="164" fontId="5" fillId="0" borderId="16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left" wrapText="1"/>
    </xf>
    <xf numFmtId="0" fontId="2" fillId="0" borderId="21" xfId="1" applyFont="1" applyBorder="1"/>
    <xf numFmtId="0" fontId="2" fillId="0" borderId="22" xfId="1" applyFont="1" applyBorder="1" applyAlignment="1">
      <alignment wrapText="1"/>
    </xf>
    <xf numFmtId="0" fontId="2" fillId="0" borderId="23" xfId="1" applyFont="1" applyBorder="1" applyAlignment="1">
      <alignment horizontal="left" wrapText="1"/>
    </xf>
    <xf numFmtId="0" fontId="7" fillId="0" borderId="11" xfId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/>
    </xf>
    <xf numFmtId="165" fontId="2" fillId="0" borderId="16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top"/>
    </xf>
    <xf numFmtId="0" fontId="2" fillId="0" borderId="22" xfId="1" applyFont="1" applyBorder="1" applyAlignment="1">
      <alignment horizontal="left" wrapText="1"/>
    </xf>
    <xf numFmtId="164" fontId="5" fillId="0" borderId="4" xfId="1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5" fillId="0" borderId="26" xfId="1" applyNumberFormat="1" applyFont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"/>
  <sheetViews>
    <sheetView tabSelected="1" view="pageBreakPreview" zoomScaleNormal="100" zoomScaleSheetLayoutView="100" workbookViewId="0">
      <selection activeCell="J28" sqref="J28"/>
    </sheetView>
  </sheetViews>
  <sheetFormatPr defaultRowHeight="15" x14ac:dyDescent="0.25"/>
  <cols>
    <col min="1" max="1" width="4.7109375" style="1" customWidth="1"/>
    <col min="2" max="2" width="33" style="1" customWidth="1"/>
    <col min="3" max="8" width="9.28515625" style="1" customWidth="1"/>
    <col min="9" max="9" width="8.7109375" style="1" customWidth="1"/>
    <col min="10" max="12" width="8.140625" style="1" customWidth="1"/>
    <col min="13" max="13" width="10.42578125" style="1" customWidth="1"/>
    <col min="14" max="16384" width="9.140625" style="1"/>
  </cols>
  <sheetData>
    <row r="1" spans="1:13" x14ac:dyDescent="0.25">
      <c r="L1" s="2" t="s">
        <v>0</v>
      </c>
    </row>
    <row r="2" spans="1:13" ht="9" customHeight="1" x14ac:dyDescent="0.25"/>
    <row r="3" spans="1:13" ht="16.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</row>
    <row r="4" spans="1:13" ht="15.75" x14ac:dyDescent="0.2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4"/>
    </row>
    <row r="5" spans="1:13" ht="20.25" customHeight="1" thickBot="1" x14ac:dyDescent="0.3">
      <c r="L5" s="5" t="s">
        <v>3</v>
      </c>
    </row>
    <row r="6" spans="1:13" x14ac:dyDescent="0.25">
      <c r="A6" s="63" t="s">
        <v>4</v>
      </c>
      <c r="B6" s="65" t="s">
        <v>5</v>
      </c>
      <c r="C6" s="70" t="s">
        <v>40</v>
      </c>
      <c r="D6" s="70"/>
      <c r="E6" s="70"/>
      <c r="F6" s="70"/>
      <c r="G6" s="70"/>
      <c r="H6" s="67" t="s">
        <v>41</v>
      </c>
      <c r="I6" s="68"/>
      <c r="J6" s="68"/>
      <c r="K6" s="68"/>
      <c r="L6" s="69"/>
      <c r="M6" s="6"/>
    </row>
    <row r="7" spans="1:13" x14ac:dyDescent="0.25">
      <c r="A7" s="64"/>
      <c r="B7" s="66"/>
      <c r="C7" s="16" t="s">
        <v>6</v>
      </c>
      <c r="D7" s="17" t="s">
        <v>7</v>
      </c>
      <c r="E7" s="17" t="s">
        <v>8</v>
      </c>
      <c r="F7" s="17" t="s">
        <v>9</v>
      </c>
      <c r="G7" s="15" t="s">
        <v>10</v>
      </c>
      <c r="H7" s="35" t="s">
        <v>6</v>
      </c>
      <c r="I7" s="17" t="s">
        <v>7</v>
      </c>
      <c r="J7" s="17" t="s">
        <v>8</v>
      </c>
      <c r="K7" s="17" t="s">
        <v>9</v>
      </c>
      <c r="L7" s="18" t="s">
        <v>10</v>
      </c>
      <c r="M7" s="6"/>
    </row>
    <row r="8" spans="1:13" ht="15.75" thickBot="1" x14ac:dyDescent="0.3">
      <c r="A8" s="37">
        <v>1</v>
      </c>
      <c r="B8" s="45">
        <v>2</v>
      </c>
      <c r="C8" s="46">
        <v>3</v>
      </c>
      <c r="D8" s="28">
        <v>4</v>
      </c>
      <c r="E8" s="28">
        <v>5</v>
      </c>
      <c r="F8" s="28">
        <v>6</v>
      </c>
      <c r="G8" s="47">
        <v>7</v>
      </c>
      <c r="H8" s="37">
        <v>8</v>
      </c>
      <c r="I8" s="28">
        <v>9</v>
      </c>
      <c r="J8" s="28">
        <v>10</v>
      </c>
      <c r="K8" s="28">
        <v>11</v>
      </c>
      <c r="L8" s="29">
        <v>12</v>
      </c>
      <c r="M8" s="6"/>
    </row>
    <row r="9" spans="1:13" ht="30" x14ac:dyDescent="0.25">
      <c r="A9" s="41">
        <v>1</v>
      </c>
      <c r="B9" s="42" t="s">
        <v>11</v>
      </c>
      <c r="C9" s="48">
        <f>C18+C20+C21</f>
        <v>414.30199999999996</v>
      </c>
      <c r="D9" s="49">
        <v>414.30200000000002</v>
      </c>
      <c r="E9" s="49"/>
      <c r="F9" s="49">
        <f>F10</f>
        <v>65.552000000000007</v>
      </c>
      <c r="G9" s="50">
        <f>G10</f>
        <v>5.1479999999999997</v>
      </c>
      <c r="H9" s="48">
        <f>H18+H20+H21</f>
        <v>407.12950000000001</v>
      </c>
      <c r="I9" s="43">
        <v>407.12950000000001</v>
      </c>
      <c r="J9" s="43"/>
      <c r="K9" s="43">
        <f>K10</f>
        <v>63.929600000000001</v>
      </c>
      <c r="L9" s="44">
        <f>L10</f>
        <v>1.1571</v>
      </c>
      <c r="M9" s="9"/>
    </row>
    <row r="10" spans="1:13" x14ac:dyDescent="0.25">
      <c r="A10" s="23" t="s">
        <v>12</v>
      </c>
      <c r="B10" s="31" t="s">
        <v>13</v>
      </c>
      <c r="C10" s="36">
        <f>SUM(D10:G10)</f>
        <v>70.7</v>
      </c>
      <c r="D10" s="8"/>
      <c r="E10" s="8"/>
      <c r="F10" s="8">
        <v>65.552000000000007</v>
      </c>
      <c r="G10" s="22">
        <v>5.1479999999999997</v>
      </c>
      <c r="H10" s="36">
        <f>SUM(I10:L10)</f>
        <v>65.086700000000008</v>
      </c>
      <c r="I10" s="8"/>
      <c r="J10" s="8"/>
      <c r="K10" s="8">
        <v>63.929600000000001</v>
      </c>
      <c r="L10" s="22">
        <v>1.1571</v>
      </c>
      <c r="M10" s="9"/>
    </row>
    <row r="11" spans="1:13" x14ac:dyDescent="0.25">
      <c r="A11" s="23"/>
      <c r="B11" s="31" t="s">
        <v>14</v>
      </c>
      <c r="C11" s="36"/>
      <c r="D11" s="8"/>
      <c r="E11" s="8"/>
      <c r="F11" s="8"/>
      <c r="G11" s="22"/>
      <c r="H11" s="36"/>
      <c r="I11" s="8"/>
      <c r="J11" s="8"/>
      <c r="K11" s="8"/>
      <c r="L11" s="22"/>
      <c r="M11" s="9"/>
    </row>
    <row r="12" spans="1:13" x14ac:dyDescent="0.25">
      <c r="A12" s="23"/>
      <c r="B12" s="31" t="s">
        <v>7</v>
      </c>
      <c r="C12" s="36">
        <f>SUM(D12:G12)</f>
        <v>65.552000000000007</v>
      </c>
      <c r="D12" s="8"/>
      <c r="E12" s="8"/>
      <c r="F12" s="8">
        <v>65.552000000000007</v>
      </c>
      <c r="G12" s="22"/>
      <c r="H12" s="36">
        <f>SUM(I12:L12)</f>
        <v>63.929600000000001</v>
      </c>
      <c r="I12" s="8"/>
      <c r="J12" s="8"/>
      <c r="K12" s="8">
        <v>63.929600000000001</v>
      </c>
      <c r="L12" s="22"/>
      <c r="M12" s="9"/>
    </row>
    <row r="13" spans="1:13" x14ac:dyDescent="0.25">
      <c r="A13" s="23"/>
      <c r="B13" s="31" t="s">
        <v>15</v>
      </c>
      <c r="C13" s="36"/>
      <c r="D13" s="8"/>
      <c r="E13" s="8"/>
      <c r="F13" s="8"/>
      <c r="G13" s="22"/>
      <c r="H13" s="36"/>
      <c r="I13" s="8"/>
      <c r="J13" s="8"/>
      <c r="K13" s="8"/>
      <c r="L13" s="22"/>
      <c r="M13" s="9"/>
    </row>
    <row r="14" spans="1:13" x14ac:dyDescent="0.25">
      <c r="A14" s="23"/>
      <c r="B14" s="31" t="s">
        <v>16</v>
      </c>
      <c r="C14" s="36">
        <f>SUM(D14:G14)</f>
        <v>5.1479999999999997</v>
      </c>
      <c r="D14" s="8"/>
      <c r="E14" s="8"/>
      <c r="F14" s="8"/>
      <c r="G14" s="22">
        <v>5.1479999999999997</v>
      </c>
      <c r="H14" s="36">
        <f>SUM(I14:L14)</f>
        <v>1.1571</v>
      </c>
      <c r="I14" s="8"/>
      <c r="J14" s="8"/>
      <c r="K14" s="8"/>
      <c r="L14" s="22">
        <v>1.1571</v>
      </c>
      <c r="M14" s="9"/>
    </row>
    <row r="15" spans="1:13" x14ac:dyDescent="0.25">
      <c r="A15" s="23" t="s">
        <v>17</v>
      </c>
      <c r="B15" s="31" t="s">
        <v>18</v>
      </c>
      <c r="C15" s="36"/>
      <c r="D15" s="8"/>
      <c r="E15" s="8"/>
      <c r="F15" s="8"/>
      <c r="G15" s="22"/>
      <c r="H15" s="36"/>
      <c r="I15" s="8"/>
      <c r="J15" s="8"/>
      <c r="K15" s="8"/>
      <c r="L15" s="22"/>
      <c r="M15" s="9"/>
    </row>
    <row r="16" spans="1:13" ht="27.75" customHeight="1" x14ac:dyDescent="0.25">
      <c r="A16" s="21" t="s">
        <v>19</v>
      </c>
      <c r="B16" s="31" t="s">
        <v>20</v>
      </c>
      <c r="C16" s="36">
        <f>SUM(D16:G16)</f>
        <v>414.30200000000002</v>
      </c>
      <c r="D16" s="8">
        <v>414.30200000000002</v>
      </c>
      <c r="E16" s="8"/>
      <c r="F16" s="8"/>
      <c r="G16" s="22"/>
      <c r="H16" s="36">
        <f>SUM(I16:L16)</f>
        <v>407.12950000000001</v>
      </c>
      <c r="I16" s="8">
        <v>407.12950000000001</v>
      </c>
      <c r="J16" s="8"/>
      <c r="K16" s="8"/>
      <c r="L16" s="22"/>
      <c r="M16" s="9"/>
    </row>
    <row r="17" spans="1:13" ht="24.75" customHeight="1" x14ac:dyDescent="0.25">
      <c r="A17" s="21" t="s">
        <v>21</v>
      </c>
      <c r="B17" s="31" t="s">
        <v>22</v>
      </c>
      <c r="C17" s="36"/>
      <c r="D17" s="10"/>
      <c r="E17" s="8"/>
      <c r="F17" s="10"/>
      <c r="G17" s="22"/>
      <c r="H17" s="36"/>
      <c r="I17" s="10"/>
      <c r="J17" s="8"/>
      <c r="K17" s="10"/>
      <c r="L17" s="22"/>
      <c r="M17" s="9"/>
    </row>
    <row r="18" spans="1:13" x14ac:dyDescent="0.25">
      <c r="A18" s="23" t="s">
        <v>23</v>
      </c>
      <c r="B18" s="31" t="s">
        <v>24</v>
      </c>
      <c r="C18" s="36">
        <f>SUM(D18:G18)</f>
        <v>9.8879999999999981</v>
      </c>
      <c r="D18" s="8">
        <v>8.4469999999999992</v>
      </c>
      <c r="E18" s="8"/>
      <c r="F18" s="8">
        <v>1.319</v>
      </c>
      <c r="G18" s="22">
        <v>0.122</v>
      </c>
      <c r="H18" s="36">
        <f>SUM(I18:L18)</f>
        <v>9.9294999999999991</v>
      </c>
      <c r="I18" s="8">
        <v>6.4973000000000001</v>
      </c>
      <c r="J18" s="8"/>
      <c r="K18" s="8">
        <v>3.3597000000000001</v>
      </c>
      <c r="L18" s="22">
        <v>7.2499999999999995E-2</v>
      </c>
      <c r="M18" s="11"/>
    </row>
    <row r="19" spans="1:13" x14ac:dyDescent="0.25">
      <c r="A19" s="23"/>
      <c r="B19" s="31" t="s">
        <v>25</v>
      </c>
      <c r="C19" s="36">
        <f>(C18/C9)*100</f>
        <v>2.3866648000733761</v>
      </c>
      <c r="D19" s="30">
        <f t="shared" ref="D19:L19" si="0">(D18/D9)*100</f>
        <v>2.0388508865513559</v>
      </c>
      <c r="E19" s="30"/>
      <c r="F19" s="30">
        <f t="shared" si="0"/>
        <v>2.0121430314864535</v>
      </c>
      <c r="G19" s="51">
        <f t="shared" si="0"/>
        <v>2.3698523698523699</v>
      </c>
      <c r="H19" s="36">
        <f>(H18/H9)*100</f>
        <v>2.4389045745886748</v>
      </c>
      <c r="I19" s="30">
        <f t="shared" si="0"/>
        <v>1.5958804262525808</v>
      </c>
      <c r="J19" s="30"/>
      <c r="K19" s="30">
        <f t="shared" si="0"/>
        <v>5.2553120933026332</v>
      </c>
      <c r="L19" s="51">
        <f t="shared" si="0"/>
        <v>6.2656641604010019</v>
      </c>
      <c r="M19" s="9"/>
    </row>
    <row r="20" spans="1:13" ht="40.5" customHeight="1" x14ac:dyDescent="0.25">
      <c r="A20" s="21" t="s">
        <v>26</v>
      </c>
      <c r="B20" s="31" t="s">
        <v>27</v>
      </c>
      <c r="C20" s="36">
        <f>SUM(D20:G20)</f>
        <v>13.702</v>
      </c>
      <c r="D20" s="8">
        <v>7.6959999999999997</v>
      </c>
      <c r="E20" s="8"/>
      <c r="F20" s="8">
        <v>6.0060000000000002</v>
      </c>
      <c r="G20" s="22"/>
      <c r="H20" s="36">
        <f>SUM(I20:L20)</f>
        <v>7.2</v>
      </c>
      <c r="I20" s="8">
        <v>4.7</v>
      </c>
      <c r="J20" s="8"/>
      <c r="K20" s="8">
        <v>2.5</v>
      </c>
      <c r="L20" s="22"/>
      <c r="M20" s="9"/>
    </row>
    <row r="21" spans="1:13" x14ac:dyDescent="0.25">
      <c r="A21" s="23" t="s">
        <v>28</v>
      </c>
      <c r="B21" s="31" t="s">
        <v>29</v>
      </c>
      <c r="C21" s="36">
        <f>C22+C28</f>
        <v>390.71199999999999</v>
      </c>
      <c r="D21" s="8">
        <f>SUM(D22:D28)</f>
        <v>332.60799999999995</v>
      </c>
      <c r="E21" s="8"/>
      <c r="F21" s="8">
        <f t="shared" ref="F21:G21" si="1">SUM(F22:F28)</f>
        <v>53.079000000000001</v>
      </c>
      <c r="G21" s="22">
        <f t="shared" si="1"/>
        <v>5.0250000000000004</v>
      </c>
      <c r="H21" s="36">
        <f>H22+H28</f>
        <v>390</v>
      </c>
      <c r="I21" s="8">
        <f>SUM(I22:I28)</f>
        <v>332.56700000000001</v>
      </c>
      <c r="J21" s="8"/>
      <c r="K21" s="8">
        <f t="shared" ref="K21:L21" si="2">SUM(K22:K28)</f>
        <v>56.36</v>
      </c>
      <c r="L21" s="22">
        <f t="shared" si="2"/>
        <v>1.073</v>
      </c>
      <c r="M21" s="12"/>
    </row>
    <row r="22" spans="1:13" ht="15" customHeight="1" x14ac:dyDescent="0.25">
      <c r="A22" s="24"/>
      <c r="B22" s="32" t="s">
        <v>30</v>
      </c>
      <c r="C22" s="55">
        <f>SUM(D22:G23)</f>
        <v>313.67399999999998</v>
      </c>
      <c r="D22" s="71">
        <v>283.95299999999997</v>
      </c>
      <c r="E22" s="71"/>
      <c r="F22" s="71">
        <v>29.721</v>
      </c>
      <c r="G22" s="59"/>
      <c r="H22" s="55">
        <f>SUM(I22:L23)</f>
        <v>342.67200000000003</v>
      </c>
      <c r="I22" s="57">
        <v>304.56</v>
      </c>
      <c r="J22" s="57"/>
      <c r="K22" s="57">
        <v>38.112000000000002</v>
      </c>
      <c r="L22" s="59"/>
      <c r="M22" s="54"/>
    </row>
    <row r="23" spans="1:13" ht="15" customHeight="1" x14ac:dyDescent="0.25">
      <c r="A23" s="25" t="s">
        <v>31</v>
      </c>
      <c r="B23" s="33" t="s">
        <v>32</v>
      </c>
      <c r="C23" s="56"/>
      <c r="D23" s="72"/>
      <c r="E23" s="72"/>
      <c r="F23" s="72"/>
      <c r="G23" s="60"/>
      <c r="H23" s="56"/>
      <c r="I23" s="58"/>
      <c r="J23" s="58"/>
      <c r="K23" s="58"/>
      <c r="L23" s="60"/>
      <c r="M23" s="54"/>
    </row>
    <row r="24" spans="1:13" x14ac:dyDescent="0.25">
      <c r="A24" s="23"/>
      <c r="B24" s="31" t="s">
        <v>33</v>
      </c>
      <c r="C24" s="19"/>
      <c r="D24" s="7"/>
      <c r="E24" s="7"/>
      <c r="F24" s="7"/>
      <c r="G24" s="20"/>
      <c r="H24" s="19"/>
      <c r="I24" s="7"/>
      <c r="J24" s="7"/>
      <c r="K24" s="7"/>
      <c r="L24" s="20"/>
      <c r="M24" s="9"/>
    </row>
    <row r="25" spans="1:13" ht="26.25" customHeight="1" x14ac:dyDescent="0.25">
      <c r="A25" s="21"/>
      <c r="B25" s="31" t="s">
        <v>34</v>
      </c>
      <c r="C25" s="19"/>
      <c r="D25" s="7"/>
      <c r="E25" s="7"/>
      <c r="F25" s="7"/>
      <c r="G25" s="20"/>
      <c r="H25" s="19"/>
      <c r="I25" s="7"/>
      <c r="J25" s="7"/>
      <c r="K25" s="7"/>
      <c r="L25" s="20"/>
      <c r="M25" s="12"/>
    </row>
    <row r="26" spans="1:13" x14ac:dyDescent="0.25">
      <c r="A26" s="23"/>
      <c r="B26" s="31" t="s">
        <v>35</v>
      </c>
      <c r="C26" s="19"/>
      <c r="D26" s="7"/>
      <c r="E26" s="7"/>
      <c r="F26" s="7"/>
      <c r="G26" s="20"/>
      <c r="H26" s="19"/>
      <c r="I26" s="7"/>
      <c r="J26" s="7"/>
      <c r="K26" s="7"/>
      <c r="L26" s="20"/>
      <c r="M26" s="12"/>
    </row>
    <row r="27" spans="1:13" x14ac:dyDescent="0.25">
      <c r="A27" s="23" t="s">
        <v>36</v>
      </c>
      <c r="B27" s="31" t="s">
        <v>37</v>
      </c>
      <c r="C27" s="19"/>
      <c r="D27" s="7"/>
      <c r="E27" s="7"/>
      <c r="F27" s="7"/>
      <c r="G27" s="20"/>
      <c r="H27" s="19"/>
      <c r="I27" s="7"/>
      <c r="J27" s="7"/>
      <c r="K27" s="7"/>
      <c r="L27" s="20"/>
      <c r="M27" s="12"/>
    </row>
    <row r="28" spans="1:13" ht="27" customHeight="1" thickBot="1" x14ac:dyDescent="0.3">
      <c r="A28" s="26" t="s">
        <v>38</v>
      </c>
      <c r="B28" s="34" t="s">
        <v>39</v>
      </c>
      <c r="C28" s="52">
        <f>SUM(D28:G28)</f>
        <v>77.038000000000011</v>
      </c>
      <c r="D28" s="27">
        <v>48.655000000000001</v>
      </c>
      <c r="E28" s="27"/>
      <c r="F28" s="27">
        <v>23.358000000000001</v>
      </c>
      <c r="G28" s="53">
        <v>5.0250000000000004</v>
      </c>
      <c r="H28" s="52">
        <f>SUM(I28:L28)</f>
        <v>47.328000000000003</v>
      </c>
      <c r="I28" s="38">
        <v>28.007000000000001</v>
      </c>
      <c r="J28" s="39"/>
      <c r="K28" s="39">
        <v>18.248000000000001</v>
      </c>
      <c r="L28" s="40">
        <v>1.073</v>
      </c>
      <c r="M28" s="12"/>
    </row>
    <row r="31" spans="1:13" s="13" customFormat="1" ht="15.75" x14ac:dyDescent="0.25">
      <c r="B31" s="14"/>
      <c r="C31" s="14"/>
      <c r="D31" s="14"/>
      <c r="E31" s="14"/>
      <c r="F31" s="14"/>
      <c r="G31" s="14"/>
      <c r="H31" s="14"/>
      <c r="I31" s="14"/>
      <c r="J31" s="14"/>
    </row>
  </sheetData>
  <mergeCells count="17">
    <mergeCell ref="C22:C23"/>
    <mergeCell ref="A3:L3"/>
    <mergeCell ref="A4:L4"/>
    <mergeCell ref="A6:A7"/>
    <mergeCell ref="B6:B7"/>
    <mergeCell ref="H6:L6"/>
    <mergeCell ref="C6:G6"/>
    <mergeCell ref="D22:D23"/>
    <mergeCell ref="E22:E23"/>
    <mergeCell ref="F22:F23"/>
    <mergeCell ref="G22:G23"/>
    <mergeCell ref="M22:M23"/>
    <mergeCell ref="H22:H23"/>
    <mergeCell ref="I22:I23"/>
    <mergeCell ref="J22:J23"/>
    <mergeCell ref="K22:K23"/>
    <mergeCell ref="L22:L23"/>
  </mergeCells>
  <pageMargins left="0" right="0" top="0.59055118110236227" bottom="0.19685039370078741" header="0.19685039370078741" footer="0.19685039370078741"/>
  <pageSetup paperSize="9" scale="73" fitToHeight="0" orientation="portrait" r:id="rId1"/>
  <headerFooter alignWithMargins="0">
    <oddHeader>&amp;R&amp;"Times New Roman,обычный"&amp;12Приложение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11б.4</vt:lpstr>
      <vt:lpstr>'11б.4'!Область_печати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2018-02-28T04:25:26Z</cp:lastPrinted>
  <dcterms:created xsi:type="dcterms:W3CDTF">2016-03-10T05:10:50Z</dcterms:created>
  <dcterms:modified xsi:type="dcterms:W3CDTF">2018-02-28T05:34:23Z</dcterms:modified>
</cp:coreProperties>
</file>