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rofmar\Desktop\"/>
    </mc:Choice>
  </mc:AlternateContent>
  <bookViews>
    <workbookView xWindow="0" yWindow="0" windowWidth="28800" windowHeight="13725"/>
  </bookViews>
  <sheets>
    <sheet name="11б.5" sheetId="1" r:id="rId1"/>
  </sheets>
  <externalReferences>
    <externalReference r:id="rId2"/>
    <externalReference r:id="rId3"/>
  </externalReferences>
  <definedNames>
    <definedName name="anscount" hidden="1">1</definedName>
    <definedName name="logic">[1]TEHSHEET!$F$2:$F$3</definedName>
    <definedName name="MONTH">[1]TEHSHEET!$D$2:$D$14</definedName>
    <definedName name="MR_LIST">[1]REESTR_MO!$D$2:$D$44</definedName>
    <definedName name="org">[1]Титульный!$G$18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ROT_22">P3_PROT_22,P4_PROT_22,P5_PROT_22</definedName>
    <definedName name="q">#REF!</definedName>
    <definedName name="qqq">#REF!</definedName>
    <definedName name="qwe">#REF!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version">[1]Инструкция!$B$3</definedName>
    <definedName name="www">#REF!</definedName>
    <definedName name="wwwq">#REF!</definedName>
    <definedName name="YEAR">[1]TEHSHEET!$E$2:$E$5</definedName>
    <definedName name="дол">#REF!</definedName>
    <definedName name="ж">#REF!</definedName>
    <definedName name="Кв">#REF!</definedName>
    <definedName name="Кн">#REF!</definedName>
    <definedName name="о">#REF!</definedName>
    <definedName name="Рсрi">#REF!</definedName>
    <definedName name="ыватв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9" i="1" l="1"/>
  <c r="F86" i="1"/>
  <c r="C86" i="1"/>
  <c r="C82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6" i="1"/>
  <c r="D65" i="1"/>
  <c r="D64" i="1"/>
  <c r="D63" i="1"/>
  <c r="D62" i="1"/>
  <c r="D61" i="1"/>
  <c r="D60" i="1"/>
  <c r="D59" i="1"/>
  <c r="D58" i="1"/>
  <c r="D57" i="1"/>
  <c r="D55" i="1"/>
  <c r="D54" i="1"/>
  <c r="D53" i="1"/>
  <c r="H51" i="1"/>
  <c r="G51" i="1"/>
  <c r="F51" i="1"/>
  <c r="E51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H29" i="1"/>
  <c r="G29" i="1"/>
  <c r="F29" i="1"/>
  <c r="E29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B3" i="1"/>
</calcChain>
</file>

<file path=xl/sharedStrings.xml><?xml version="1.0" encoding="utf-8"?>
<sst xmlns="http://schemas.openxmlformats.org/spreadsheetml/2006/main" count="95" uniqueCount="53">
  <si>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</si>
  <si>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– 246, мегаватт – 215, тысяча рублей –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</si>
  <si>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</si>
  <si>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</si>
  <si>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</si>
  <si>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</si>
  <si>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</si>
  <si>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</si>
  <si>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</si>
  <si>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</si>
  <si>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 ч)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</si>
  <si>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</si>
  <si>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</si>
  <si>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</si>
  <si>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</si>
  <si>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</si>
  <si>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 xml:space="preserve">НН 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</si>
  <si>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</si>
  <si>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</si>
  <si>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</si>
  <si>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</si>
  <si>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</si>
  <si>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</si>
  <si>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</si>
  <si>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</si>
  <si>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</si>
  <si>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Потери, в том числе:</t>
  </si>
  <si>
    <t xml:space="preserve">относимые на собственное потребление </t>
  </si>
  <si>
    <t>Небаланс</t>
  </si>
  <si>
    <t>Мощность (МВт)</t>
  </si>
  <si>
    <t>другие сети</t>
  </si>
  <si>
    <t>Заявленная мощность</t>
  </si>
  <si>
    <t>Максимальная мощность</t>
  </si>
  <si>
    <t>Резервируемая мощность</t>
  </si>
  <si>
    <t>Фактический полезный отпуск конечным потребителям (тыс кВт ч)</t>
  </si>
  <si>
    <t>Полезный отпуск конечным потребителям, в том числе:</t>
  </si>
  <si>
    <t>по одноставочному тарифу</t>
  </si>
  <si>
    <t>по двухставочному тарифу, в том числе:</t>
  </si>
  <si>
    <t>мощность</t>
  </si>
  <si>
    <t>компенсация потерь</t>
  </si>
  <si>
    <t>Полезный отпуск потребителям ГП, ЭСО, ЭСК, в том числе:</t>
  </si>
  <si>
    <t>Стоимость услуг (тыс руб)</t>
  </si>
  <si>
    <t>Стоимость услуг ФСК, в том числе:</t>
  </si>
  <si>
    <t>Руководитель организации</t>
  </si>
  <si>
    <t>(Ф.И.О.)</t>
  </si>
  <si>
    <t>(подпись)</t>
  </si>
  <si>
    <t>Должностное лицо,</t>
  </si>
  <si>
    <t xml:space="preserve"> ответственное за</t>
  </si>
  <si>
    <t>(должность)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</si>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</sst>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9"/>
      <color indexed="63"/>
      <name val="Tahoma"/>
      <family val="2"/>
      <charset val="204"/>
    </font>
    <font>
      <sz val="10"/>
      <name val="Arial Cyr"/>
      <charset val="204"/>
    </font>
    <font>
      <sz val="9"/>
      <color indexed="63"/>
      <name val="Tahoma"/>
      <family val="2"/>
      <charset val="204"/>
    </font>
    <font>
      <sz val="9"/>
      <name val="Tahoma"/>
      <family val="2"/>
      <charset val="204"/>
    </font>
    <font>
      <sz val="1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49" fontId="5" fillId="0" borderId="0" applyBorder="0">
      <alignment vertical="top"/>
    </xf>
    <xf numFmtId="0" fontId="3" fillId="0" borderId="0"/>
    <xf numFmtId="0" fontId="3" fillId="0" borderId="0"/>
  </cellStyleXfs>
  <cellXfs count="41">
    <xf numFmtId="0" fontId="0" fillId="0" borderId="0" xfId="0"/>
    <xf numFmtId="0" fontId="2" fillId="0" borderId="1" xfId="1" applyFont="1" applyFill="1" applyBorder="1" applyAlignment="1" applyProtection="1">
      <alignment vertical="center"/>
    </xf>
    <xf numFmtId="0" fontId="2" fillId="0" borderId="1" xfId="2" applyFont="1" applyFill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1" xfId="2" applyFont="1" applyBorder="1" applyAlignment="1" applyProtection="1">
      <alignment vertical="center"/>
    </xf>
    <xf numFmtId="49" fontId="4" fillId="0" borderId="1" xfId="3" applyFont="1" applyBorder="1" applyAlignment="1">
      <alignment horizontal="right" vertical="center"/>
    </xf>
    <xf numFmtId="0" fontId="4" fillId="0" borderId="0" xfId="2" applyFont="1" applyAlignment="1" applyProtection="1">
      <alignment vertical="center"/>
    </xf>
    <xf numFmtId="0" fontId="4" fillId="0" borderId="2" xfId="4" applyFont="1" applyBorder="1" applyAlignment="1" applyProtection="1">
      <alignment horizontal="center" vertical="center" wrapText="1"/>
    </xf>
    <xf numFmtId="0" fontId="4" fillId="0" borderId="3" xfId="2" applyFont="1" applyBorder="1" applyAlignment="1" applyProtection="1">
      <alignment vertical="center"/>
    </xf>
    <xf numFmtId="0" fontId="4" fillId="0" borderId="2" xfId="4" applyFont="1" applyBorder="1" applyAlignment="1" applyProtection="1">
      <alignment horizontal="center" vertical="center" wrapText="1"/>
    </xf>
    <xf numFmtId="0" fontId="4" fillId="0" borderId="1" xfId="2" applyFont="1" applyBorder="1" applyAlignment="1" applyProtection="1">
      <alignment horizontal="center" vertical="center" wrapText="1"/>
    </xf>
    <xf numFmtId="49" fontId="4" fillId="0" borderId="2" xfId="3" applyFont="1" applyBorder="1" applyAlignment="1">
      <alignment horizontal="center" vertical="center"/>
    </xf>
    <xf numFmtId="49" fontId="4" fillId="0" borderId="3" xfId="3" applyFont="1" applyBorder="1" applyAlignment="1" applyProtection="1">
      <alignment vertical="center"/>
    </xf>
    <xf numFmtId="49" fontId="4" fillId="0" borderId="0" xfId="3" applyFont="1" applyAlignment="1" applyProtection="1">
      <alignment vertical="center"/>
    </xf>
    <xf numFmtId="49" fontId="4" fillId="0" borderId="2" xfId="3" applyFont="1" applyBorder="1" applyAlignment="1">
      <alignment vertical="center" wrapText="1"/>
    </xf>
    <xf numFmtId="49" fontId="4" fillId="0" borderId="2" xfId="3" applyFont="1" applyBorder="1" applyAlignment="1">
      <alignment horizontal="center" vertical="center" wrapText="1"/>
    </xf>
    <xf numFmtId="164" fontId="4" fillId="2" borderId="2" xfId="3" applyNumberFormat="1" applyFont="1" applyFill="1" applyBorder="1" applyAlignment="1" applyProtection="1">
      <alignment horizontal="right" vertical="center"/>
    </xf>
    <xf numFmtId="164" fontId="4" fillId="3" borderId="2" xfId="3" applyNumberFormat="1" applyFont="1" applyFill="1" applyBorder="1" applyAlignment="1" applyProtection="1">
      <alignment horizontal="right" vertical="center"/>
      <protection locked="0"/>
    </xf>
    <xf numFmtId="164" fontId="4" fillId="3" borderId="2" xfId="2" applyNumberFormat="1" applyFont="1" applyFill="1" applyBorder="1" applyAlignment="1" applyProtection="1">
      <alignment horizontal="right" vertical="center"/>
      <protection locked="0"/>
    </xf>
    <xf numFmtId="164" fontId="4" fillId="3" borderId="2" xfId="5" applyNumberFormat="1" applyFont="1" applyFill="1" applyBorder="1" applyAlignment="1" applyProtection="1">
      <alignment horizontal="right" vertical="center"/>
      <protection locked="0"/>
    </xf>
    <xf numFmtId="0" fontId="4" fillId="0" borderId="3" xfId="2" applyFont="1" applyFill="1" applyBorder="1" applyAlignment="1" applyProtection="1">
      <alignment vertical="center"/>
    </xf>
    <xf numFmtId="0" fontId="4" fillId="0" borderId="0" xfId="2" applyFont="1" applyFill="1" applyBorder="1" applyAlignment="1" applyProtection="1">
      <alignment vertical="center"/>
    </xf>
    <xf numFmtId="164" fontId="4" fillId="3" borderId="2" xfId="2" applyNumberFormat="1" applyFont="1" applyFill="1" applyBorder="1" applyAlignment="1" applyProtection="1">
      <alignment horizontal="right" vertical="center" wrapText="1"/>
      <protection locked="0"/>
    </xf>
    <xf numFmtId="0" fontId="4" fillId="0" borderId="1" xfId="2" applyFont="1" applyFill="1" applyBorder="1" applyAlignment="1" applyProtection="1">
      <alignment horizontal="center" vertical="center" wrapText="1"/>
    </xf>
    <xf numFmtId="0" fontId="4" fillId="0" borderId="0" xfId="2" applyFont="1" applyFill="1" applyBorder="1" applyAlignment="1" applyProtection="1">
      <alignment horizontal="center" vertical="center" wrapText="1"/>
    </xf>
    <xf numFmtId="0" fontId="6" fillId="0" borderId="0" xfId="2" applyFont="1" applyAlignment="1" applyProtection="1">
      <alignment horizontal="left" indent="3"/>
    </xf>
    <xf numFmtId="0" fontId="6" fillId="0" borderId="4" xfId="2" applyNumberFormat="1" applyFont="1" applyBorder="1" applyAlignment="1" applyProtection="1">
      <alignment horizontal="center" vertical="center"/>
    </xf>
    <xf numFmtId="0" fontId="6" fillId="0" borderId="0" xfId="2" applyFont="1" applyProtection="1"/>
    <xf numFmtId="0" fontId="6" fillId="0" borderId="4" xfId="2" applyFont="1" applyBorder="1" applyAlignment="1" applyProtection="1">
      <alignment horizontal="center" vertical="center" wrapText="1"/>
    </xf>
    <xf numFmtId="0" fontId="6" fillId="0" borderId="4" xfId="2" applyFont="1" applyBorder="1" applyAlignment="1" applyProtection="1">
      <alignment horizontal="center" vertical="center"/>
    </xf>
    <xf numFmtId="0" fontId="6" fillId="0" borderId="0" xfId="2" applyFont="1" applyBorder="1" applyAlignment="1" applyProtection="1">
      <alignment horizontal="center" vertical="center"/>
    </xf>
    <xf numFmtId="0" fontId="6" fillId="0" borderId="0" xfId="2" applyFont="1" applyBorder="1" applyAlignment="1" applyProtection="1">
      <alignment horizontal="center" vertical="center" wrapText="1"/>
    </xf>
    <xf numFmtId="0" fontId="6" fillId="0" borderId="0" xfId="2" applyFont="1" applyBorder="1" applyProtection="1"/>
    <xf numFmtId="0" fontId="6" fillId="0" borderId="0" xfId="2" applyFont="1" applyAlignment="1" applyProtection="1">
      <alignment horizontal="center" vertical="center"/>
    </xf>
    <xf numFmtId="0" fontId="6" fillId="0" borderId="0" xfId="2" applyFont="1" applyBorder="1" applyAlignment="1" applyProtection="1">
      <alignment horizontal="center" vertical="center"/>
    </xf>
    <xf numFmtId="0" fontId="6" fillId="0" borderId="4" xfId="2" applyFont="1" applyBorder="1" applyProtection="1"/>
    <xf numFmtId="0" fontId="6" fillId="0" borderId="0" xfId="2" applyFont="1" applyAlignment="1" applyProtection="1">
      <alignment horizontal="center" vertical="center"/>
    </xf>
    <xf numFmtId="0" fontId="6" fillId="0" borderId="0" xfId="2" applyFont="1" applyAlignment="1" applyProtection="1">
      <alignment horizontal="left" vertical="center"/>
    </xf>
    <xf numFmtId="0" fontId="6" fillId="0" borderId="5" xfId="2" applyFont="1" applyBorder="1" applyAlignment="1" applyProtection="1">
      <alignment horizontal="center" vertical="center"/>
    </xf>
    <xf numFmtId="0" fontId="6" fillId="0" borderId="0" xfId="2" applyFont="1" applyAlignment="1" applyProtection="1">
      <alignment vertical="center"/>
    </xf>
  </cellXfs>
  <cellStyles count="6">
    <cellStyle name="Обычный" xfId="0" builtinId="0"/>
    <cellStyle name="Обычный 10" xfId="3"/>
    <cellStyle name="Обычный_Полезный отпуск электроэнергии и мощности, реализуемой по регулируемым ценам" xfId="2"/>
    <cellStyle name="Обычный_Продажа" xfId="5"/>
    <cellStyle name="Обычный_Сведения об отпуске (передаче) электроэнергии потребителям распределительными сетевыми организациями" xfId="4"/>
    <cellStyle name="Обычный_Шаблон по источникам для Модуля Реестр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\&#1060;&#1072;&#1081;&#1083;&#1086;&#1074;&#1099;&#1081;%20&#1089;&#1077;&#1088;&#1074;&#1077;&#1088;\&#1051;&#1080;&#1095;&#1085;&#1072;&#1103;%20&#1087;&#1072;&#1087;&#1082;&#1072;%20&#1044;&#1086;&#1088;&#1086;&#1092;&#1077;&#1077;&#1074;&#1072;%20&#1052;&#1072;&#1088;&#1080;&#1085;&#1072;%20&#1042;&#1083;&#1072;&#1076;&#1080;&#1084;&#1080;&#1088;&#1086;&#1074;&#1085;&#1072;\&#1054;&#1043;&#1069;\00%20OGE%20&#1088;&#1072;&#1073;&#1086;&#1090;&#1072;%20&#1089;%202011%2001%2001\01%20&#1069;&#1082;&#1086;&#1085;&#1086;&#1084;&#1041;&#1102;&#1088;&#1086;%20&#1085;&#1072;%20OGE2\&#1045;&#1058;&#1054;%20&#1087;&#1086;%20&#1063;&#1077;&#1083;&#1103;&#1073;&#1080;&#1085;&#1089;&#1082;&#1086;&#1081;%20&#1086;&#1073;&#1083;\&#1054;&#1090;&#1095;&#1105;&#1090;&#1099;\&#1045;&#1058;&#1054;%20&#1092;&#1086;&#1088;&#1084;&#1072;46\&#1045;&#1058;&#1054;%20&#1092;&#1086;&#1088;&#1084;&#1072;%2046EP.ST%20(v2.0)%20&#1085;&#1086;&#1074;&#1072;&#1103;%202014&#1075;\46EP.ST(v2.0)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\&#1060;&#1072;&#1081;&#1083;&#1086;&#1074;&#1099;&#1081;%20&#1089;&#1077;&#1088;&#1074;&#1077;&#1088;\&#1051;&#1080;&#1095;&#1085;&#1072;&#1103;%20&#1087;&#1072;&#1087;&#1082;&#1072;%20&#1044;&#1086;&#1088;&#1086;&#1092;&#1077;&#1077;&#1074;&#1072;%20&#1052;&#1072;&#1088;&#1080;&#1085;&#1072;%20&#1042;&#1083;&#1072;&#1076;&#1080;&#1084;&#1080;&#1088;&#1086;&#1074;&#1085;&#1072;\&#1054;&#1043;&#1069;\00%20OGE%20&#1088;&#1072;&#1073;&#1086;&#1090;&#1072;%20&#1089;%202011%2001%2001\01%20&#1069;&#1082;&#1086;&#1085;&#1086;&#1084;&#1041;&#1102;&#1088;&#1086;%20&#1085;&#1072;%20OGE2\&#1045;&#1058;&#1054;%20&#1087;&#1086;%20&#1063;&#1077;&#1083;&#1103;&#1073;&#1080;&#1085;&#1089;&#1082;&#1086;&#1081;%20&#1086;&#1073;&#1083;\&#1056;&#1072;&#1089;&#1082;&#1088;&#1099;&#1090;&#1080;&#1077;%20&#1080;&#1085;&#1092;&#1086;&#1088;&#1084;&#1072;&#1094;&#1080;&#1080;\&#1058;&#1072;&#1073;&#1083;&#1080;&#1094;&#1099;%20%20&#1057;&#1090;&#1072;&#1085;&#1076;&#1072;&#1088;&#1090;&#1099;%20&#1056;&#1048;%20&#1089;&#1077;&#1090;&#1077;&#1074;&#1099;&#1084;&#1080;%20&#1086;&#1088;&#1075;&#1072;&#1085;-&#1084;&#108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>
        <row r="3">
          <cell r="B3" t="str">
            <v>Версия 2.0</v>
          </cell>
        </row>
      </sheetData>
      <sheetData sheetId="1" refreshError="1"/>
      <sheetData sheetId="2">
        <row r="18">
          <cell r="G18" t="str">
            <v>ООО "Энерготехсервис"</v>
          </cell>
        </row>
      </sheetData>
      <sheetData sheetId="3" refreshError="1"/>
      <sheetData sheetId="4" refreshError="1"/>
      <sheetData sheetId="5" refreshError="1"/>
      <sheetData sheetId="6" refreshError="1"/>
      <sheetData sheetId="7">
        <row r="2">
          <cell r="D2" t="str">
            <v>январь</v>
          </cell>
          <cell r="E2">
            <v>2013</v>
          </cell>
          <cell r="F2" t="str">
            <v>Да</v>
          </cell>
        </row>
        <row r="3">
          <cell r="D3" t="str">
            <v>февраль</v>
          </cell>
          <cell r="E3">
            <v>2014</v>
          </cell>
          <cell r="F3" t="str">
            <v>Нет</v>
          </cell>
        </row>
        <row r="4">
          <cell r="D4" t="str">
            <v>март</v>
          </cell>
          <cell r="E4">
            <v>2015</v>
          </cell>
        </row>
        <row r="5">
          <cell r="D5" t="str">
            <v>апрель</v>
          </cell>
          <cell r="E5">
            <v>2016</v>
          </cell>
        </row>
        <row r="6">
          <cell r="D6" t="str">
            <v>май</v>
          </cell>
        </row>
        <row r="7">
          <cell r="D7" t="str">
            <v>июнь</v>
          </cell>
        </row>
        <row r="8">
          <cell r="D8" t="str">
            <v>июль</v>
          </cell>
        </row>
        <row r="9">
          <cell r="D9" t="str">
            <v>август</v>
          </cell>
        </row>
        <row r="10">
          <cell r="D10" t="str">
            <v>сентябрь</v>
          </cell>
        </row>
        <row r="11">
          <cell r="D11" t="str">
            <v>октябрь</v>
          </cell>
        </row>
        <row r="12">
          <cell r="D12" t="str">
            <v>ноябрь</v>
          </cell>
        </row>
        <row r="13">
          <cell r="D13" t="str">
            <v>декабрь</v>
          </cell>
        </row>
        <row r="14">
          <cell r="D14" t="str">
            <v>год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">
          <cell r="D2" t="str">
            <v>Агаповский муниципальный район</v>
          </cell>
        </row>
        <row r="3">
          <cell r="D3" t="str">
            <v>Аргаяшский муниципальный район</v>
          </cell>
        </row>
        <row r="4">
          <cell r="D4" t="str">
            <v>Ашинский муниципальный район</v>
          </cell>
        </row>
        <row r="5">
          <cell r="D5" t="str">
            <v>Брединский муниципальный район</v>
          </cell>
        </row>
        <row r="6">
          <cell r="D6" t="str">
            <v>Варненский муниципальный район</v>
          </cell>
        </row>
        <row r="7">
          <cell r="D7" t="str">
            <v>Верхнеуральский муниципальный район</v>
          </cell>
        </row>
        <row r="8">
          <cell r="D8" t="str">
            <v>Город Верхний Уфалей</v>
          </cell>
        </row>
        <row r="9">
          <cell r="D9" t="str">
            <v>Город Златоуст</v>
          </cell>
        </row>
        <row r="10">
          <cell r="D10" t="str">
            <v>Город Карабаш</v>
          </cell>
        </row>
        <row r="11">
          <cell r="D11" t="str">
            <v>Город Копейск</v>
          </cell>
        </row>
        <row r="12">
          <cell r="D12" t="str">
            <v>Город Кыштым</v>
          </cell>
        </row>
        <row r="13">
          <cell r="D13" t="str">
            <v>Город Магнитогорск</v>
          </cell>
        </row>
        <row r="14">
          <cell r="D14" t="str">
            <v>Город Миасс</v>
          </cell>
        </row>
        <row r="15">
          <cell r="D15" t="str">
            <v>Город Озерск (ЗАТО)</v>
          </cell>
        </row>
        <row r="16">
          <cell r="D16" t="str">
            <v>Город Снежинск (ЗАТО)</v>
          </cell>
        </row>
        <row r="17">
          <cell r="D17" t="str">
            <v>Город Трехгорный (ЗАТО)</v>
          </cell>
        </row>
        <row r="18">
          <cell r="D18" t="str">
            <v>Город Троицк</v>
          </cell>
        </row>
        <row r="19">
          <cell r="D19" t="str">
            <v>Город Усть-Катав</v>
          </cell>
        </row>
        <row r="20">
          <cell r="D20" t="str">
            <v>Город Чебаркуль</v>
          </cell>
        </row>
        <row r="21">
          <cell r="D21" t="str">
            <v>Город Челябинск</v>
          </cell>
        </row>
        <row r="22">
          <cell r="D22" t="str">
            <v>Город Южноуральск</v>
          </cell>
        </row>
        <row r="23">
          <cell r="D23" t="str">
            <v>Еманжелинский муниципальный район</v>
          </cell>
        </row>
        <row r="24">
          <cell r="D24" t="str">
            <v>Еткульский муниципальный район</v>
          </cell>
        </row>
        <row r="25">
          <cell r="D25" t="str">
            <v>Карталинский муниципальный район</v>
          </cell>
        </row>
        <row r="26">
          <cell r="D26" t="str">
            <v>Каслинский муниципальный район</v>
          </cell>
        </row>
        <row r="27">
          <cell r="D27" t="str">
            <v>Катав-Ивановский муниципальный район</v>
          </cell>
        </row>
        <row r="28">
          <cell r="D28" t="str">
            <v>Кизильский муниципальный район</v>
          </cell>
        </row>
        <row r="29">
          <cell r="D29" t="str">
            <v>Коркинский муниципальный район</v>
          </cell>
        </row>
        <row r="30">
          <cell r="D30" t="str">
            <v>Красноармейский муниципальный район</v>
          </cell>
        </row>
        <row r="31">
          <cell r="D31" t="str">
            <v>Кунашакский муниципальный район</v>
          </cell>
        </row>
        <row r="32">
          <cell r="D32" t="str">
            <v>Кусинский муниципальный район</v>
          </cell>
        </row>
        <row r="33">
          <cell r="D33" t="str">
            <v>Нагайбакский муниципальный район</v>
          </cell>
        </row>
        <row r="34">
          <cell r="D34" t="str">
            <v>Нязепетровский муниципальный район</v>
          </cell>
        </row>
        <row r="35">
          <cell r="D35" t="str">
            <v>Октябрьский муниципальный район</v>
          </cell>
        </row>
        <row r="36">
          <cell r="D36" t="str">
            <v>Пластовский муниципальный район</v>
          </cell>
        </row>
        <row r="37">
          <cell r="D37" t="str">
            <v>Поселок Локомотивный (ЗАТО)</v>
          </cell>
        </row>
        <row r="38">
          <cell r="D38" t="str">
            <v>Саткинский муниципальный район</v>
          </cell>
        </row>
        <row r="39">
          <cell r="D39" t="str">
            <v>Сосновский муниципальный район</v>
          </cell>
        </row>
        <row r="40">
          <cell r="D40" t="str">
            <v>Троицкий муниципальный район</v>
          </cell>
        </row>
        <row r="41">
          <cell r="D41" t="str">
            <v>Увельский муниципальный район</v>
          </cell>
        </row>
        <row r="42">
          <cell r="D42" t="str">
            <v>Уйский муниципальный район</v>
          </cell>
        </row>
        <row r="43">
          <cell r="D43" t="str">
            <v>Чебаркульский муниципальный район</v>
          </cell>
        </row>
        <row r="44">
          <cell r="D44" t="str">
            <v>Чесменский муниципальный район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а"/>
      <sheetName val="11а(1)"/>
      <sheetName val="11а(1)-(07.15г)"/>
      <sheetName val="11а(2)"/>
      <sheetName val="11б.1"/>
      <sheetName val="11б.2"/>
      <sheetName val="11б.3"/>
      <sheetName val="11б.4"/>
      <sheetName val="11б.5"/>
      <sheetName val="11б.7"/>
      <sheetName val="11б.10 "/>
      <sheetName val="11б.10 (07.15г)"/>
      <sheetName val="11б.11"/>
      <sheetName val="11б.12"/>
      <sheetName val="11б.14"/>
      <sheetName val="11в"/>
      <sheetName val="11в (07.15г)"/>
      <sheetName val="11в (1)"/>
      <sheetName val="11ж.2"/>
      <sheetName val="11ж.3"/>
      <sheetName val="11з.2"/>
      <sheetName val="9б"/>
      <sheetName val="9в"/>
      <sheetName val="11л(1)"/>
      <sheetName val="11л(2)"/>
      <sheetName val="11б.15"/>
      <sheetName val="11б.15 (2кв)"/>
      <sheetName val="11е"/>
      <sheetName val="11е (07.15г)"/>
      <sheetName val="11е (1)"/>
      <sheetName val="11е (2)"/>
      <sheetName val="11и"/>
      <sheetName val="11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K91"/>
  <sheetViews>
    <sheetView tabSelected="1" topLeftCell="A67" workbookViewId="0">
      <selection activeCell="M76" sqref="M76"/>
    </sheetView>
  </sheetViews>
  <sheetFormatPr defaultRowHeight="15" x14ac:dyDescent="0.25"/>
  <cols>
    <col min="2" max="2" width="28.42578125" customWidth="1"/>
    <col min="4" max="4" width="13.42578125" customWidth="1"/>
    <col min="5" max="5" width="15.7109375" customWidth="1"/>
    <col min="6" max="6" width="12.42578125" customWidth="1"/>
    <col min="7" max="7" width="18.28515625" customWidth="1"/>
    <col min="8" max="8" width="11.7109375" customWidth="1"/>
  </cols>
  <sheetData>
    <row r="2" spans="2:11" x14ac:dyDescent="0.25">
      <c r="B2" s="1" t="s">
        <v>0</v>
      </c>
      <c r="C2" s="2"/>
      <c r="D2" s="2"/>
      <c r="E2" s="2"/>
      <c r="F2" s="2"/>
      <c r="G2" s="2"/>
      <c r="H2" s="2"/>
      <c r="I2" s="3"/>
      <c r="J2" s="3"/>
      <c r="K2" s="3"/>
    </row>
    <row r="3" spans="2:11" x14ac:dyDescent="0.25">
      <c r="B3" s="4" t="str">
        <f>IF(org="","Не определено",org)</f>
        <v>ООО "Энерготехсервис"</v>
      </c>
      <c r="C3" s="3"/>
      <c r="D3" s="3"/>
      <c r="E3" s="3"/>
      <c r="F3" s="3"/>
      <c r="G3" s="3"/>
      <c r="H3" s="3"/>
      <c r="I3" s="3"/>
      <c r="J3" s="3"/>
      <c r="K3" s="3"/>
    </row>
    <row r="4" spans="2:11" x14ac:dyDescent="0.25">
      <c r="B4" s="5"/>
      <c r="C4" s="5"/>
      <c r="D4" s="5"/>
      <c r="E4" s="5"/>
      <c r="F4" s="5"/>
      <c r="G4" s="5"/>
      <c r="H4" s="6" t="s">
        <v>1</v>
      </c>
      <c r="I4" s="7"/>
      <c r="J4" s="7"/>
      <c r="K4" s="7"/>
    </row>
    <row r="5" spans="2:11" x14ac:dyDescent="0.25">
      <c r="B5" s="8" t="s">
        <v>2</v>
      </c>
      <c r="C5" s="8" t="s">
        <v>3</v>
      </c>
      <c r="D5" s="8" t="s">
        <v>4</v>
      </c>
      <c r="E5" s="8" t="s">
        <v>5</v>
      </c>
      <c r="F5" s="8"/>
      <c r="G5" s="8"/>
      <c r="H5" s="8"/>
      <c r="I5" s="9"/>
      <c r="J5" s="7"/>
      <c r="K5" s="7"/>
    </row>
    <row r="6" spans="2:11" x14ac:dyDescent="0.25">
      <c r="B6" s="8"/>
      <c r="C6" s="8"/>
      <c r="D6" s="8"/>
      <c r="E6" s="10" t="s">
        <v>6</v>
      </c>
      <c r="F6" s="10" t="s">
        <v>7</v>
      </c>
      <c r="G6" s="10" t="s">
        <v>8</v>
      </c>
      <c r="H6" s="10" t="s">
        <v>9</v>
      </c>
      <c r="I6" s="9"/>
      <c r="J6" s="7"/>
      <c r="K6" s="7"/>
    </row>
    <row r="7" spans="2:11" x14ac:dyDescent="0.25"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7"/>
      <c r="J7" s="7"/>
      <c r="K7" s="7"/>
    </row>
    <row r="8" spans="2:11" x14ac:dyDescent="0.25">
      <c r="B8" s="12" t="s">
        <v>10</v>
      </c>
      <c r="C8" s="12"/>
      <c r="D8" s="12"/>
      <c r="E8" s="12"/>
      <c r="F8" s="12"/>
      <c r="G8" s="12"/>
      <c r="H8" s="12"/>
      <c r="I8" s="13"/>
      <c r="J8" s="14"/>
      <c r="K8" s="14"/>
    </row>
    <row r="9" spans="2:11" ht="22.5" x14ac:dyDescent="0.25">
      <c r="B9" s="15" t="s">
        <v>11</v>
      </c>
      <c r="C9" s="16">
        <v>10</v>
      </c>
      <c r="D9" s="17">
        <f>SUM(E9:H9)</f>
        <v>350364.51</v>
      </c>
      <c r="E9" s="18">
        <v>350364.51</v>
      </c>
      <c r="F9" s="18"/>
      <c r="G9" s="18"/>
      <c r="H9" s="18"/>
      <c r="I9" s="13"/>
      <c r="J9" s="14"/>
      <c r="K9" s="14"/>
    </row>
    <row r="10" spans="2:11" x14ac:dyDescent="0.25">
      <c r="B10" s="15" t="s">
        <v>12</v>
      </c>
      <c r="C10" s="16">
        <v>20</v>
      </c>
      <c r="D10" s="17">
        <f t="shared" ref="D10:D73" si="0">SUM(E10:H10)</f>
        <v>0</v>
      </c>
      <c r="E10" s="18"/>
      <c r="F10" s="18"/>
      <c r="G10" s="18"/>
      <c r="H10" s="18"/>
      <c r="I10" s="13"/>
      <c r="J10" s="14"/>
      <c r="K10" s="14"/>
    </row>
    <row r="11" spans="2:11" ht="22.5" x14ac:dyDescent="0.25">
      <c r="B11" s="15" t="s">
        <v>13</v>
      </c>
      <c r="C11" s="16">
        <v>30</v>
      </c>
      <c r="D11" s="17">
        <f t="shared" si="0"/>
        <v>0</v>
      </c>
      <c r="E11" s="18"/>
      <c r="F11" s="18"/>
      <c r="G11" s="18"/>
      <c r="H11" s="18"/>
      <c r="I11" s="13"/>
      <c r="J11" s="14"/>
      <c r="K11" s="14"/>
    </row>
    <row r="12" spans="2:11" ht="22.5" x14ac:dyDescent="0.25">
      <c r="B12" s="15" t="s">
        <v>14</v>
      </c>
      <c r="C12" s="16">
        <v>40</v>
      </c>
      <c r="D12" s="17">
        <f t="shared" si="0"/>
        <v>350364.51</v>
      </c>
      <c r="E12" s="18">
        <v>350364.51</v>
      </c>
      <c r="F12" s="18"/>
      <c r="G12" s="18"/>
      <c r="H12" s="18"/>
      <c r="I12" s="13"/>
      <c r="J12" s="14"/>
      <c r="K12" s="14"/>
    </row>
    <row r="13" spans="2:11" ht="33.75" x14ac:dyDescent="0.25">
      <c r="B13" s="15" t="s">
        <v>15</v>
      </c>
      <c r="C13" s="16">
        <v>50</v>
      </c>
      <c r="D13" s="17">
        <f t="shared" si="0"/>
        <v>22718.758000000002</v>
      </c>
      <c r="E13" s="18"/>
      <c r="F13" s="18"/>
      <c r="G13" s="18">
        <v>22030.829000000002</v>
      </c>
      <c r="H13" s="18">
        <v>687.92899999999997</v>
      </c>
      <c r="I13" s="13"/>
      <c r="J13" s="14"/>
      <c r="K13" s="14"/>
    </row>
    <row r="14" spans="2:11" x14ac:dyDescent="0.25">
      <c r="B14" s="15" t="s">
        <v>6</v>
      </c>
      <c r="C14" s="16">
        <v>60</v>
      </c>
      <c r="D14" s="17">
        <f t="shared" si="0"/>
        <v>22030.829000000002</v>
      </c>
      <c r="E14" s="18"/>
      <c r="F14" s="18"/>
      <c r="G14" s="18">
        <v>22030.829000000002</v>
      </c>
      <c r="H14" s="18"/>
      <c r="I14" s="13"/>
      <c r="J14" s="14"/>
      <c r="K14" s="14"/>
    </row>
    <row r="15" spans="2:11" x14ac:dyDescent="0.25">
      <c r="B15" s="15" t="s">
        <v>7</v>
      </c>
      <c r="C15" s="16">
        <v>70</v>
      </c>
      <c r="D15" s="17">
        <f t="shared" si="0"/>
        <v>0</v>
      </c>
      <c r="E15" s="18"/>
      <c r="F15" s="18"/>
      <c r="G15" s="18"/>
      <c r="H15" s="18"/>
      <c r="I15" s="13"/>
      <c r="J15" s="14"/>
      <c r="K15" s="14"/>
    </row>
    <row r="16" spans="2:11" x14ac:dyDescent="0.25">
      <c r="B16" s="15" t="s">
        <v>8</v>
      </c>
      <c r="C16" s="16">
        <v>80</v>
      </c>
      <c r="D16" s="17">
        <f t="shared" si="0"/>
        <v>687.92899999999997</v>
      </c>
      <c r="E16" s="18"/>
      <c r="F16" s="18"/>
      <c r="G16" s="18"/>
      <c r="H16" s="18">
        <v>687.92899999999997</v>
      </c>
      <c r="I16" s="13"/>
      <c r="J16" s="14"/>
      <c r="K16" s="14"/>
    </row>
    <row r="17" spans="2:11" x14ac:dyDescent="0.25">
      <c r="B17" s="15" t="s">
        <v>16</v>
      </c>
      <c r="C17" s="16">
        <v>90</v>
      </c>
      <c r="D17" s="17">
        <f t="shared" si="0"/>
        <v>0</v>
      </c>
      <c r="E17" s="18"/>
      <c r="F17" s="18"/>
      <c r="G17" s="18"/>
      <c r="H17" s="18"/>
      <c r="I17" s="13"/>
      <c r="J17" s="14"/>
      <c r="K17" s="14"/>
    </row>
    <row r="18" spans="2:11" x14ac:dyDescent="0.25">
      <c r="B18" s="15" t="s">
        <v>17</v>
      </c>
      <c r="C18" s="16">
        <v>100</v>
      </c>
      <c r="D18" s="17">
        <f t="shared" si="0"/>
        <v>328986.67200000002</v>
      </c>
      <c r="E18" s="18">
        <v>313248.30800000002</v>
      </c>
      <c r="F18" s="18"/>
      <c r="G18" s="18">
        <v>15069.168</v>
      </c>
      <c r="H18" s="18">
        <v>669.19600000000003</v>
      </c>
      <c r="I18" s="13"/>
      <c r="J18" s="14"/>
      <c r="K18" s="14"/>
    </row>
    <row r="19" spans="2:11" ht="33.75" x14ac:dyDescent="0.25">
      <c r="B19" s="15" t="s">
        <v>18</v>
      </c>
      <c r="C19" s="16">
        <v>110</v>
      </c>
      <c r="D19" s="17">
        <f t="shared" si="0"/>
        <v>328986.67200000002</v>
      </c>
      <c r="E19" s="18">
        <v>313248.30800000002</v>
      </c>
      <c r="F19" s="18"/>
      <c r="G19" s="18">
        <v>15069.168</v>
      </c>
      <c r="H19" s="18">
        <v>669.19600000000003</v>
      </c>
      <c r="I19" s="13"/>
      <c r="J19" s="14"/>
      <c r="K19" s="14"/>
    </row>
    <row r="20" spans="2:11" ht="22.5" x14ac:dyDescent="0.25">
      <c r="B20" s="15" t="s">
        <v>19</v>
      </c>
      <c r="C20" s="16">
        <v>120</v>
      </c>
      <c r="D20" s="17">
        <f t="shared" si="0"/>
        <v>0</v>
      </c>
      <c r="E20" s="18"/>
      <c r="F20" s="18"/>
      <c r="G20" s="18"/>
      <c r="H20" s="18"/>
      <c r="I20" s="13"/>
      <c r="J20" s="14"/>
      <c r="K20" s="14"/>
    </row>
    <row r="21" spans="2:11" ht="33.75" x14ac:dyDescent="0.25">
      <c r="B21" s="15" t="s">
        <v>20</v>
      </c>
      <c r="C21" s="16">
        <v>130</v>
      </c>
      <c r="D21" s="17">
        <f t="shared" si="0"/>
        <v>0</v>
      </c>
      <c r="E21" s="18"/>
      <c r="F21" s="18"/>
      <c r="G21" s="18"/>
      <c r="H21" s="18"/>
      <c r="I21" s="13"/>
      <c r="J21" s="14"/>
      <c r="K21" s="14"/>
    </row>
    <row r="22" spans="2:11" x14ac:dyDescent="0.25">
      <c r="B22" s="15" t="s">
        <v>21</v>
      </c>
      <c r="C22" s="16">
        <v>140</v>
      </c>
      <c r="D22" s="17">
        <f t="shared" si="0"/>
        <v>0</v>
      </c>
      <c r="E22" s="18"/>
      <c r="F22" s="18"/>
      <c r="G22" s="18"/>
      <c r="H22" s="18"/>
      <c r="I22" s="13"/>
      <c r="J22" s="14"/>
      <c r="K22" s="14"/>
    </row>
    <row r="23" spans="2:11" ht="22.5" x14ac:dyDescent="0.25">
      <c r="B23" s="15" t="s">
        <v>22</v>
      </c>
      <c r="C23" s="16">
        <v>150</v>
      </c>
      <c r="D23" s="17">
        <f t="shared" si="0"/>
        <v>22718.758000000002</v>
      </c>
      <c r="E23" s="18">
        <v>22030.829000000002</v>
      </c>
      <c r="F23" s="18"/>
      <c r="G23" s="18">
        <v>687.92899999999997</v>
      </c>
      <c r="H23" s="18">
        <v>0</v>
      </c>
      <c r="I23" s="13"/>
      <c r="J23" s="14"/>
      <c r="K23" s="14"/>
    </row>
    <row r="24" spans="2:11" ht="22.5" x14ac:dyDescent="0.25">
      <c r="B24" s="15" t="s">
        <v>23</v>
      </c>
      <c r="C24" s="16">
        <v>160</v>
      </c>
      <c r="D24" s="17">
        <f t="shared" si="0"/>
        <v>0</v>
      </c>
      <c r="E24" s="18"/>
      <c r="F24" s="18"/>
      <c r="G24" s="18"/>
      <c r="H24" s="18"/>
      <c r="I24" s="13"/>
      <c r="J24" s="14"/>
      <c r="K24" s="14"/>
    </row>
    <row r="25" spans="2:11" ht="33.75" x14ac:dyDescent="0.25">
      <c r="B25" s="15" t="s">
        <v>24</v>
      </c>
      <c r="C25" s="16">
        <v>170</v>
      </c>
      <c r="D25" s="17">
        <f t="shared" si="0"/>
        <v>0</v>
      </c>
      <c r="E25" s="18"/>
      <c r="F25" s="18"/>
      <c r="G25" s="18"/>
      <c r="H25" s="18"/>
      <c r="I25" s="13"/>
      <c r="J25" s="14"/>
      <c r="K25" s="14"/>
    </row>
    <row r="26" spans="2:11" ht="22.5" x14ac:dyDescent="0.25">
      <c r="B26" s="15" t="s">
        <v>25</v>
      </c>
      <c r="C26" s="16">
        <v>180</v>
      </c>
      <c r="D26" s="17">
        <f t="shared" si="0"/>
        <v>11988.487000000001</v>
      </c>
      <c r="E26" s="18">
        <v>6146.9350000000004</v>
      </c>
      <c r="F26" s="18"/>
      <c r="G26" s="18">
        <v>5841.5519999999997</v>
      </c>
      <c r="H26" s="18">
        <v>0</v>
      </c>
      <c r="I26" s="13"/>
      <c r="J26" s="14"/>
      <c r="K26" s="14"/>
    </row>
    <row r="27" spans="2:11" x14ac:dyDescent="0.25">
      <c r="B27" s="15" t="s">
        <v>26</v>
      </c>
      <c r="C27" s="16">
        <v>190</v>
      </c>
      <c r="D27" s="17">
        <f t="shared" si="0"/>
        <v>9389.3510000000006</v>
      </c>
      <c r="E27" s="18">
        <v>8938.4380000000001</v>
      </c>
      <c r="F27" s="18"/>
      <c r="G27" s="18">
        <v>432.18</v>
      </c>
      <c r="H27" s="18">
        <v>18.733000000000001</v>
      </c>
      <c r="I27" s="13"/>
      <c r="J27" s="14"/>
      <c r="K27" s="14"/>
    </row>
    <row r="28" spans="2:11" ht="22.5" x14ac:dyDescent="0.25">
      <c r="B28" s="15" t="s">
        <v>27</v>
      </c>
      <c r="C28" s="16">
        <v>200</v>
      </c>
      <c r="D28" s="17">
        <f t="shared" si="0"/>
        <v>179.351</v>
      </c>
      <c r="E28" s="18">
        <v>169.035</v>
      </c>
      <c r="F28" s="18"/>
      <c r="G28" s="18">
        <v>10.316000000000001</v>
      </c>
      <c r="H28" s="18">
        <v>0</v>
      </c>
      <c r="I28" s="13"/>
      <c r="J28" s="14"/>
      <c r="K28" s="14"/>
    </row>
    <row r="29" spans="2:11" x14ac:dyDescent="0.25">
      <c r="B29" s="15" t="s">
        <v>28</v>
      </c>
      <c r="C29" s="16">
        <v>210</v>
      </c>
      <c r="D29" s="17">
        <f t="shared" si="0"/>
        <v>0</v>
      </c>
      <c r="E29" s="17">
        <f>(E9+E13+E25)-(E18+E23+E24+E26+E27)</f>
        <v>0</v>
      </c>
      <c r="F29" s="17">
        <f>(F9+F13+F25)-(F18+F23+F24+F26+F27)</f>
        <v>0</v>
      </c>
      <c r="G29" s="17">
        <f>(G9+G13+G25)-(G18+G23+G24+G26+G27)</f>
        <v>0</v>
      </c>
      <c r="H29" s="17">
        <f>(H9+H13+H25)-(H18+H23+H24+H26+H27)</f>
        <v>0</v>
      </c>
      <c r="I29" s="13"/>
      <c r="J29" s="14"/>
      <c r="K29" s="14"/>
    </row>
    <row r="30" spans="2:11" x14ac:dyDescent="0.25">
      <c r="B30" s="12" t="s">
        <v>29</v>
      </c>
      <c r="C30" s="12"/>
      <c r="D30" s="12"/>
      <c r="E30" s="12"/>
      <c r="F30" s="12"/>
      <c r="G30" s="12"/>
      <c r="H30" s="12"/>
      <c r="I30" s="13"/>
      <c r="J30" s="14"/>
      <c r="K30" s="14"/>
    </row>
    <row r="31" spans="2:11" ht="22.5" x14ac:dyDescent="0.25">
      <c r="B31" s="15" t="s">
        <v>11</v>
      </c>
      <c r="C31" s="16">
        <v>300</v>
      </c>
      <c r="D31" s="17">
        <f t="shared" si="0"/>
        <v>46.523000000000003</v>
      </c>
      <c r="E31" s="18">
        <v>46.523000000000003</v>
      </c>
      <c r="F31" s="18"/>
      <c r="G31" s="18"/>
      <c r="H31" s="18"/>
      <c r="I31" s="13"/>
      <c r="J31" s="14"/>
      <c r="K31" s="14"/>
    </row>
    <row r="32" spans="2:11" x14ac:dyDescent="0.25">
      <c r="B32" s="15" t="s">
        <v>12</v>
      </c>
      <c r="C32" s="16">
        <v>310</v>
      </c>
      <c r="D32" s="17">
        <f t="shared" si="0"/>
        <v>0</v>
      </c>
      <c r="E32" s="18"/>
      <c r="F32" s="18"/>
      <c r="G32" s="18"/>
      <c r="H32" s="18"/>
      <c r="I32" s="13"/>
      <c r="J32" s="14"/>
      <c r="K32" s="14"/>
    </row>
    <row r="33" spans="2:11" ht="22.5" x14ac:dyDescent="0.25">
      <c r="B33" s="15" t="s">
        <v>13</v>
      </c>
      <c r="C33" s="16">
        <v>320</v>
      </c>
      <c r="D33" s="17">
        <f t="shared" si="0"/>
        <v>0</v>
      </c>
      <c r="E33" s="18"/>
      <c r="F33" s="18"/>
      <c r="G33" s="18"/>
      <c r="H33" s="18"/>
      <c r="I33" s="13"/>
      <c r="J33" s="14"/>
      <c r="K33" s="14"/>
    </row>
    <row r="34" spans="2:11" ht="22.5" x14ac:dyDescent="0.25">
      <c r="B34" s="15" t="s">
        <v>14</v>
      </c>
      <c r="C34" s="16">
        <v>330</v>
      </c>
      <c r="D34" s="17">
        <f t="shared" si="0"/>
        <v>46.523000000000003</v>
      </c>
      <c r="E34" s="18">
        <v>46.523000000000003</v>
      </c>
      <c r="F34" s="18"/>
      <c r="G34" s="18"/>
      <c r="H34" s="18"/>
      <c r="I34" s="13"/>
      <c r="J34" s="14"/>
      <c r="K34" s="14"/>
    </row>
    <row r="35" spans="2:11" ht="33.75" x14ac:dyDescent="0.25">
      <c r="B35" s="15" t="s">
        <v>15</v>
      </c>
      <c r="C35" s="16">
        <v>340</v>
      </c>
      <c r="D35" s="17">
        <f t="shared" si="0"/>
        <v>3.016</v>
      </c>
      <c r="E35" s="18"/>
      <c r="F35" s="18"/>
      <c r="G35" s="18">
        <v>2.9249999999999998</v>
      </c>
      <c r="H35" s="18">
        <v>9.0999999999999998E-2</v>
      </c>
      <c r="I35" s="13"/>
      <c r="J35" s="14"/>
      <c r="K35" s="14"/>
    </row>
    <row r="36" spans="2:11" x14ac:dyDescent="0.25">
      <c r="B36" s="15" t="s">
        <v>6</v>
      </c>
      <c r="C36" s="16">
        <v>350</v>
      </c>
      <c r="D36" s="17">
        <f t="shared" si="0"/>
        <v>2.9249999999999998</v>
      </c>
      <c r="E36" s="18"/>
      <c r="F36" s="18"/>
      <c r="G36" s="18">
        <v>2.9249999999999998</v>
      </c>
      <c r="H36" s="18"/>
      <c r="I36" s="13"/>
      <c r="J36" s="14"/>
      <c r="K36" s="14"/>
    </row>
    <row r="37" spans="2:11" x14ac:dyDescent="0.25">
      <c r="B37" s="15" t="s">
        <v>7</v>
      </c>
      <c r="C37" s="16">
        <v>360</v>
      </c>
      <c r="D37" s="17">
        <f t="shared" si="0"/>
        <v>0</v>
      </c>
      <c r="E37" s="18"/>
      <c r="F37" s="18"/>
      <c r="G37" s="18"/>
      <c r="H37" s="18"/>
      <c r="I37" s="13"/>
      <c r="J37" s="14"/>
      <c r="K37" s="14"/>
    </row>
    <row r="38" spans="2:11" x14ac:dyDescent="0.25">
      <c r="B38" s="15" t="s">
        <v>8</v>
      </c>
      <c r="C38" s="16">
        <v>370</v>
      </c>
      <c r="D38" s="17">
        <f t="shared" si="0"/>
        <v>9.0999999999999998E-2</v>
      </c>
      <c r="E38" s="18"/>
      <c r="F38" s="18"/>
      <c r="G38" s="18"/>
      <c r="H38" s="18">
        <v>9.0999999999999998E-2</v>
      </c>
      <c r="I38" s="13"/>
      <c r="J38" s="14"/>
      <c r="K38" s="14"/>
    </row>
    <row r="39" spans="2:11" x14ac:dyDescent="0.25">
      <c r="B39" s="15" t="s">
        <v>16</v>
      </c>
      <c r="C39" s="16">
        <v>380</v>
      </c>
      <c r="D39" s="17">
        <f t="shared" si="0"/>
        <v>0</v>
      </c>
      <c r="E39" s="18"/>
      <c r="F39" s="18"/>
      <c r="G39" s="18"/>
      <c r="H39" s="18"/>
      <c r="I39" s="13"/>
      <c r="J39" s="14"/>
      <c r="K39" s="14"/>
    </row>
    <row r="40" spans="2:11" x14ac:dyDescent="0.25">
      <c r="B40" s="15" t="s">
        <v>17</v>
      </c>
      <c r="C40" s="16">
        <v>390</v>
      </c>
      <c r="D40" s="17">
        <f t="shared" si="0"/>
        <v>43.684999999999995</v>
      </c>
      <c r="E40" s="18">
        <v>41.594999999999999</v>
      </c>
      <c r="F40" s="18"/>
      <c r="G40" s="18">
        <v>2.0009999999999999</v>
      </c>
      <c r="H40" s="18">
        <v>8.8999999999999996E-2</v>
      </c>
      <c r="I40" s="13"/>
      <c r="J40" s="14"/>
      <c r="K40" s="14"/>
    </row>
    <row r="41" spans="2:11" ht="33.75" x14ac:dyDescent="0.25">
      <c r="B41" s="15" t="s">
        <v>18</v>
      </c>
      <c r="C41" s="16">
        <v>400</v>
      </c>
      <c r="D41" s="17">
        <f t="shared" si="0"/>
        <v>43.684999999999995</v>
      </c>
      <c r="E41" s="18">
        <v>41.594999999999999</v>
      </c>
      <c r="F41" s="18"/>
      <c r="G41" s="18">
        <v>2.0009999999999999</v>
      </c>
      <c r="H41" s="18">
        <v>8.8999999999999996E-2</v>
      </c>
      <c r="I41" s="13"/>
      <c r="J41" s="14"/>
      <c r="K41" s="14"/>
    </row>
    <row r="42" spans="2:11" ht="22.5" x14ac:dyDescent="0.25">
      <c r="B42" s="15" t="s">
        <v>19</v>
      </c>
      <c r="C42" s="16">
        <v>410</v>
      </c>
      <c r="D42" s="17">
        <f t="shared" si="0"/>
        <v>0</v>
      </c>
      <c r="E42" s="18"/>
      <c r="F42" s="18"/>
      <c r="G42" s="18"/>
      <c r="H42" s="18"/>
      <c r="I42" s="13"/>
      <c r="J42" s="14"/>
      <c r="K42" s="14"/>
    </row>
    <row r="43" spans="2:11" x14ac:dyDescent="0.25">
      <c r="B43" s="15" t="s">
        <v>30</v>
      </c>
      <c r="C43" s="16">
        <v>420</v>
      </c>
      <c r="D43" s="17">
        <f t="shared" si="0"/>
        <v>0</v>
      </c>
      <c r="E43" s="18"/>
      <c r="F43" s="18"/>
      <c r="G43" s="18"/>
      <c r="H43" s="18"/>
      <c r="I43" s="13"/>
      <c r="J43" s="14"/>
      <c r="K43" s="14"/>
    </row>
    <row r="44" spans="2:11" x14ac:dyDescent="0.25">
      <c r="B44" s="15" t="s">
        <v>21</v>
      </c>
      <c r="C44" s="16">
        <v>430</v>
      </c>
      <c r="D44" s="17">
        <f t="shared" si="0"/>
        <v>0</v>
      </c>
      <c r="E44" s="18"/>
      <c r="F44" s="18"/>
      <c r="G44" s="18"/>
      <c r="H44" s="18"/>
      <c r="I44" s="13"/>
      <c r="J44" s="14"/>
      <c r="K44" s="14"/>
    </row>
    <row r="45" spans="2:11" ht="22.5" x14ac:dyDescent="0.25">
      <c r="B45" s="15" t="s">
        <v>22</v>
      </c>
      <c r="C45" s="16">
        <v>440</v>
      </c>
      <c r="D45" s="17">
        <f t="shared" si="0"/>
        <v>3.016</v>
      </c>
      <c r="E45" s="18">
        <v>2.9249999999999998</v>
      </c>
      <c r="F45" s="18"/>
      <c r="G45" s="18">
        <v>9.0999999999999998E-2</v>
      </c>
      <c r="H45" s="18">
        <v>0</v>
      </c>
      <c r="I45" s="13"/>
      <c r="J45" s="14"/>
      <c r="K45" s="14"/>
    </row>
    <row r="46" spans="2:11" ht="22.5" x14ac:dyDescent="0.25">
      <c r="B46" s="15" t="s">
        <v>23</v>
      </c>
      <c r="C46" s="16">
        <v>450</v>
      </c>
      <c r="D46" s="17">
        <f t="shared" si="0"/>
        <v>0</v>
      </c>
      <c r="E46" s="18"/>
      <c r="F46" s="18"/>
      <c r="G46" s="18"/>
      <c r="H46" s="18"/>
      <c r="I46" s="13"/>
      <c r="J46" s="14"/>
      <c r="K46" s="14"/>
    </row>
    <row r="47" spans="2:11" ht="33.75" x14ac:dyDescent="0.25">
      <c r="B47" s="15" t="s">
        <v>24</v>
      </c>
      <c r="C47" s="16">
        <v>460</v>
      </c>
      <c r="D47" s="17">
        <f t="shared" si="0"/>
        <v>0</v>
      </c>
      <c r="E47" s="18"/>
      <c r="F47" s="18"/>
      <c r="G47" s="18"/>
      <c r="H47" s="18"/>
      <c r="I47" s="13"/>
      <c r="J47" s="14"/>
      <c r="K47" s="14"/>
    </row>
    <row r="48" spans="2:11" ht="22.5" x14ac:dyDescent="0.25">
      <c r="B48" s="15" t="s">
        <v>25</v>
      </c>
      <c r="C48" s="16">
        <v>470</v>
      </c>
      <c r="D48" s="17">
        <f t="shared" si="0"/>
        <v>1.593</v>
      </c>
      <c r="E48" s="18">
        <v>0.81699999999999995</v>
      </c>
      <c r="F48" s="18"/>
      <c r="G48" s="18">
        <v>0.77600000000000002</v>
      </c>
      <c r="H48" s="18">
        <v>0</v>
      </c>
      <c r="I48" s="13"/>
      <c r="J48" s="14"/>
      <c r="K48" s="14"/>
    </row>
    <row r="49" spans="2:11" x14ac:dyDescent="0.25">
      <c r="B49" s="15" t="s">
        <v>26</v>
      </c>
      <c r="C49" s="16">
        <v>480</v>
      </c>
      <c r="D49" s="17">
        <f t="shared" si="0"/>
        <v>1.2449999999999999</v>
      </c>
      <c r="E49" s="18">
        <v>1.1859999999999999</v>
      </c>
      <c r="F49" s="18"/>
      <c r="G49" s="18">
        <v>5.7000000000000002E-2</v>
      </c>
      <c r="H49" s="18">
        <v>2E-3</v>
      </c>
      <c r="I49" s="13"/>
      <c r="J49" s="14"/>
      <c r="K49" s="14"/>
    </row>
    <row r="50" spans="2:11" ht="22.5" x14ac:dyDescent="0.25">
      <c r="B50" s="15" t="s">
        <v>27</v>
      </c>
      <c r="C50" s="16">
        <v>490</v>
      </c>
      <c r="D50" s="17">
        <f t="shared" si="0"/>
        <v>2.3E-2</v>
      </c>
      <c r="E50" s="18">
        <v>2.1999999999999999E-2</v>
      </c>
      <c r="F50" s="18"/>
      <c r="G50" s="18">
        <v>1E-3</v>
      </c>
      <c r="H50" s="18">
        <v>0</v>
      </c>
      <c r="I50" s="13"/>
      <c r="J50" s="14"/>
      <c r="K50" s="14"/>
    </row>
    <row r="51" spans="2:11" x14ac:dyDescent="0.25">
      <c r="B51" s="15" t="s">
        <v>28</v>
      </c>
      <c r="C51" s="16">
        <v>500</v>
      </c>
      <c r="D51" s="17">
        <f t="shared" si="0"/>
        <v>0</v>
      </c>
      <c r="E51" s="17">
        <f>(E31+E35+E47)-(E40+E45+E46+E48+E49)</f>
        <v>0</v>
      </c>
      <c r="F51" s="17">
        <f>(F31+F35+F47)-(F40+F45+F46+F48+F49)</f>
        <v>0</v>
      </c>
      <c r="G51" s="17">
        <f>(G31+G35+G47)-(G40+G45+G46+G48+G49)</f>
        <v>0</v>
      </c>
      <c r="H51" s="17">
        <f>(H31+H35+H47)-(H40+H45+H46+H48+H49)</f>
        <v>0</v>
      </c>
      <c r="I51" s="13"/>
      <c r="J51" s="14"/>
      <c r="K51" s="14"/>
    </row>
    <row r="52" spans="2:11" x14ac:dyDescent="0.25">
      <c r="B52" s="12" t="s">
        <v>29</v>
      </c>
      <c r="C52" s="12"/>
      <c r="D52" s="12"/>
      <c r="E52" s="12"/>
      <c r="F52" s="12"/>
      <c r="G52" s="12"/>
      <c r="H52" s="12"/>
      <c r="I52" s="13"/>
      <c r="J52" s="14"/>
      <c r="K52" s="14"/>
    </row>
    <row r="53" spans="2:11" x14ac:dyDescent="0.25">
      <c r="B53" s="15" t="s">
        <v>31</v>
      </c>
      <c r="C53" s="16">
        <v>600</v>
      </c>
      <c r="D53" s="17">
        <f t="shared" si="0"/>
        <v>60.992999999999995</v>
      </c>
      <c r="E53" s="18">
        <v>28</v>
      </c>
      <c r="F53" s="18"/>
      <c r="G53" s="18">
        <v>31.896999999999998</v>
      </c>
      <c r="H53" s="18">
        <v>1.0960000000000001</v>
      </c>
      <c r="I53" s="13"/>
      <c r="J53" s="14"/>
      <c r="K53" s="14"/>
    </row>
    <row r="54" spans="2:11" x14ac:dyDescent="0.25">
      <c r="B54" s="15" t="s">
        <v>32</v>
      </c>
      <c r="C54" s="16">
        <v>610</v>
      </c>
      <c r="D54" s="17">
        <f t="shared" si="0"/>
        <v>60.992999999999995</v>
      </c>
      <c r="E54" s="18">
        <v>28</v>
      </c>
      <c r="F54" s="18"/>
      <c r="G54" s="18">
        <v>31.896999999999998</v>
      </c>
      <c r="H54" s="18">
        <v>1.0960000000000001</v>
      </c>
      <c r="I54" s="13"/>
      <c r="J54" s="14"/>
      <c r="K54" s="14"/>
    </row>
    <row r="55" spans="2:11" x14ac:dyDescent="0.25">
      <c r="B55" s="15" t="s">
        <v>33</v>
      </c>
      <c r="C55" s="16">
        <v>620</v>
      </c>
      <c r="D55" s="17">
        <f t="shared" si="0"/>
        <v>0</v>
      </c>
      <c r="E55" s="18"/>
      <c r="F55" s="18"/>
      <c r="G55" s="18"/>
      <c r="H55" s="18"/>
      <c r="I55" s="13"/>
      <c r="J55" s="14"/>
      <c r="K55" s="14"/>
    </row>
    <row r="56" spans="2:11" x14ac:dyDescent="0.25">
      <c r="B56" s="12" t="s">
        <v>34</v>
      </c>
      <c r="C56" s="12"/>
      <c r="D56" s="12"/>
      <c r="E56" s="12"/>
      <c r="F56" s="12"/>
      <c r="G56" s="12"/>
      <c r="H56" s="12"/>
      <c r="I56" s="13"/>
      <c r="J56" s="14"/>
      <c r="K56" s="14"/>
    </row>
    <row r="57" spans="2:11" ht="22.5" x14ac:dyDescent="0.25">
      <c r="B57" s="15" t="s">
        <v>35</v>
      </c>
      <c r="C57" s="16">
        <v>700</v>
      </c>
      <c r="D57" s="17">
        <f t="shared" si="0"/>
        <v>0</v>
      </c>
      <c r="E57" s="18"/>
      <c r="F57" s="18"/>
      <c r="G57" s="18"/>
      <c r="H57" s="18"/>
      <c r="I57" s="13"/>
      <c r="J57" s="14"/>
      <c r="K57" s="14"/>
    </row>
    <row r="58" spans="2:11" x14ac:dyDescent="0.25">
      <c r="B58" s="15" t="s">
        <v>36</v>
      </c>
      <c r="C58" s="16">
        <v>710</v>
      </c>
      <c r="D58" s="17">
        <f t="shared" si="0"/>
        <v>0</v>
      </c>
      <c r="E58" s="19"/>
      <c r="F58" s="19"/>
      <c r="G58" s="19"/>
      <c r="H58" s="19"/>
      <c r="I58" s="9"/>
      <c r="J58" s="7"/>
      <c r="K58" s="7"/>
    </row>
    <row r="59" spans="2:11" ht="22.5" x14ac:dyDescent="0.25">
      <c r="B59" s="15" t="s">
        <v>37</v>
      </c>
      <c r="C59" s="16">
        <v>720</v>
      </c>
      <c r="D59" s="17">
        <f t="shared" si="0"/>
        <v>0</v>
      </c>
      <c r="E59" s="19"/>
      <c r="F59" s="19"/>
      <c r="G59" s="19"/>
      <c r="H59" s="19"/>
      <c r="I59" s="9"/>
      <c r="J59" s="7"/>
      <c r="K59" s="7"/>
    </row>
    <row r="60" spans="2:11" x14ac:dyDescent="0.25">
      <c r="B60" s="15" t="s">
        <v>38</v>
      </c>
      <c r="C60" s="16">
        <v>730</v>
      </c>
      <c r="D60" s="17">
        <f t="shared" si="0"/>
        <v>0</v>
      </c>
      <c r="E60" s="19"/>
      <c r="F60" s="19"/>
      <c r="G60" s="19"/>
      <c r="H60" s="19"/>
      <c r="I60" s="9"/>
      <c r="J60" s="7"/>
      <c r="K60" s="7"/>
    </row>
    <row r="61" spans="2:11" x14ac:dyDescent="0.25">
      <c r="B61" s="15" t="s">
        <v>39</v>
      </c>
      <c r="C61" s="16">
        <v>740</v>
      </c>
      <c r="D61" s="17">
        <f t="shared" si="0"/>
        <v>0</v>
      </c>
      <c r="E61" s="19"/>
      <c r="F61" s="19"/>
      <c r="G61" s="19"/>
      <c r="H61" s="19"/>
      <c r="I61" s="9"/>
      <c r="J61" s="7"/>
      <c r="K61" s="7"/>
    </row>
    <row r="62" spans="2:11" ht="22.5" x14ac:dyDescent="0.25">
      <c r="B62" s="15" t="s">
        <v>40</v>
      </c>
      <c r="C62" s="16">
        <v>750</v>
      </c>
      <c r="D62" s="17">
        <f t="shared" si="0"/>
        <v>328986.67200000002</v>
      </c>
      <c r="E62" s="19">
        <v>313248.30800000002</v>
      </c>
      <c r="F62" s="19"/>
      <c r="G62" s="19">
        <v>15069.168</v>
      </c>
      <c r="H62" s="19">
        <v>669.19600000000003</v>
      </c>
      <c r="I62" s="9"/>
      <c r="J62" s="7"/>
      <c r="K62" s="7"/>
    </row>
    <row r="63" spans="2:11" x14ac:dyDescent="0.25">
      <c r="B63" s="15" t="s">
        <v>36</v>
      </c>
      <c r="C63" s="16">
        <v>760</v>
      </c>
      <c r="D63" s="17">
        <f t="shared" si="0"/>
        <v>0</v>
      </c>
      <c r="E63" s="19"/>
      <c r="F63" s="19"/>
      <c r="G63" s="19"/>
      <c r="H63" s="19"/>
      <c r="I63" s="9"/>
      <c r="J63" s="7"/>
      <c r="K63" s="7"/>
    </row>
    <row r="64" spans="2:11" ht="22.5" x14ac:dyDescent="0.25">
      <c r="B64" s="15" t="s">
        <v>37</v>
      </c>
      <c r="C64" s="16">
        <v>770</v>
      </c>
      <c r="D64" s="17">
        <f t="shared" si="0"/>
        <v>0</v>
      </c>
      <c r="E64" s="19"/>
      <c r="F64" s="19"/>
      <c r="G64" s="19"/>
      <c r="H64" s="19"/>
      <c r="I64" s="9"/>
      <c r="J64" s="7"/>
      <c r="K64" s="7"/>
    </row>
    <row r="65" spans="2:11" x14ac:dyDescent="0.25">
      <c r="B65" s="15" t="s">
        <v>38</v>
      </c>
      <c r="C65" s="16">
        <v>780</v>
      </c>
      <c r="D65" s="17">
        <f t="shared" si="0"/>
        <v>48.003999999999998</v>
      </c>
      <c r="E65" s="19">
        <v>47.213000000000001</v>
      </c>
      <c r="F65" s="19"/>
      <c r="G65" s="19">
        <v>0.74199999999999999</v>
      </c>
      <c r="H65" s="19">
        <v>4.9000000000000002E-2</v>
      </c>
      <c r="I65" s="9"/>
      <c r="J65" s="7"/>
      <c r="K65" s="7"/>
    </row>
    <row r="66" spans="2:11" x14ac:dyDescent="0.25">
      <c r="B66" s="15" t="s">
        <v>39</v>
      </c>
      <c r="C66" s="16">
        <v>790</v>
      </c>
      <c r="D66" s="17">
        <f t="shared" si="0"/>
        <v>328986.67200000002</v>
      </c>
      <c r="E66" s="19">
        <v>313248.30800000002</v>
      </c>
      <c r="F66" s="19"/>
      <c r="G66" s="19">
        <v>15069.168</v>
      </c>
      <c r="H66" s="19">
        <v>669.19600000000003</v>
      </c>
      <c r="I66" s="9"/>
      <c r="J66" s="7"/>
      <c r="K66" s="7"/>
    </row>
    <row r="67" spans="2:11" x14ac:dyDescent="0.25">
      <c r="B67" s="12" t="s">
        <v>41</v>
      </c>
      <c r="C67" s="12"/>
      <c r="D67" s="12"/>
      <c r="E67" s="12"/>
      <c r="F67" s="12"/>
      <c r="G67" s="12"/>
      <c r="H67" s="12"/>
      <c r="I67" s="9"/>
      <c r="J67" s="7"/>
      <c r="K67" s="7"/>
    </row>
    <row r="68" spans="2:11" ht="22.5" x14ac:dyDescent="0.25">
      <c r="B68" s="15" t="s">
        <v>35</v>
      </c>
      <c r="C68" s="16">
        <v>800</v>
      </c>
      <c r="D68" s="17">
        <f t="shared" si="0"/>
        <v>0</v>
      </c>
      <c r="E68" s="19"/>
      <c r="F68" s="19"/>
      <c r="G68" s="19"/>
      <c r="H68" s="19"/>
      <c r="I68" s="9"/>
      <c r="J68" s="7"/>
      <c r="K68" s="7"/>
    </row>
    <row r="69" spans="2:11" x14ac:dyDescent="0.25">
      <c r="B69" s="15" t="s">
        <v>36</v>
      </c>
      <c r="C69" s="16">
        <v>810</v>
      </c>
      <c r="D69" s="17">
        <f t="shared" si="0"/>
        <v>0</v>
      </c>
      <c r="E69" s="19"/>
      <c r="F69" s="19"/>
      <c r="G69" s="19"/>
      <c r="H69" s="19"/>
      <c r="I69" s="9"/>
      <c r="J69" s="7"/>
      <c r="K69" s="7"/>
    </row>
    <row r="70" spans="2:11" ht="22.5" x14ac:dyDescent="0.25">
      <c r="B70" s="15" t="s">
        <v>37</v>
      </c>
      <c r="C70" s="16">
        <v>820</v>
      </c>
      <c r="D70" s="17">
        <f t="shared" si="0"/>
        <v>0</v>
      </c>
      <c r="E70" s="19"/>
      <c r="F70" s="19"/>
      <c r="G70" s="19"/>
      <c r="H70" s="19"/>
      <c r="I70" s="9"/>
      <c r="J70" s="7"/>
      <c r="K70" s="7"/>
    </row>
    <row r="71" spans="2:11" x14ac:dyDescent="0.25">
      <c r="B71" s="15" t="s">
        <v>38</v>
      </c>
      <c r="C71" s="16">
        <v>830</v>
      </c>
      <c r="D71" s="17">
        <f t="shared" si="0"/>
        <v>0</v>
      </c>
      <c r="E71" s="19"/>
      <c r="F71" s="19"/>
      <c r="G71" s="19"/>
      <c r="H71" s="19"/>
      <c r="I71" s="9"/>
      <c r="J71" s="7"/>
      <c r="K71" s="7"/>
    </row>
    <row r="72" spans="2:11" x14ac:dyDescent="0.25">
      <c r="B72" s="15" t="s">
        <v>39</v>
      </c>
      <c r="C72" s="16">
        <v>840</v>
      </c>
      <c r="D72" s="17">
        <f t="shared" si="0"/>
        <v>0</v>
      </c>
      <c r="E72" s="19"/>
      <c r="F72" s="19"/>
      <c r="G72" s="19"/>
      <c r="H72" s="19"/>
      <c r="I72" s="9"/>
      <c r="J72" s="7"/>
      <c r="K72" s="7"/>
    </row>
    <row r="73" spans="2:11" ht="22.5" x14ac:dyDescent="0.25">
      <c r="B73" s="15" t="s">
        <v>40</v>
      </c>
      <c r="C73" s="16">
        <v>850</v>
      </c>
      <c r="D73" s="17">
        <f t="shared" si="0"/>
        <v>50395.329899999997</v>
      </c>
      <c r="E73" s="20">
        <v>47160.498699999996</v>
      </c>
      <c r="F73" s="20"/>
      <c r="G73" s="20">
        <v>3118.4866999999999</v>
      </c>
      <c r="H73" s="20">
        <v>116.3445</v>
      </c>
      <c r="I73" s="21"/>
      <c r="J73" s="22"/>
      <c r="K73" s="7"/>
    </row>
    <row r="74" spans="2:11" x14ac:dyDescent="0.25">
      <c r="B74" s="15" t="s">
        <v>36</v>
      </c>
      <c r="C74" s="16">
        <v>860</v>
      </c>
      <c r="D74" s="17">
        <f t="shared" ref="D74:D80" si="1">SUM(E74:H74)</f>
        <v>0</v>
      </c>
      <c r="E74" s="20"/>
      <c r="F74" s="20"/>
      <c r="G74" s="20"/>
      <c r="H74" s="20"/>
      <c r="I74" s="21"/>
      <c r="J74" s="22"/>
      <c r="K74" s="7"/>
    </row>
    <row r="75" spans="2:11" ht="22.5" x14ac:dyDescent="0.25">
      <c r="B75" s="15" t="s">
        <v>37</v>
      </c>
      <c r="C75" s="16">
        <v>870</v>
      </c>
      <c r="D75" s="17">
        <f t="shared" si="1"/>
        <v>0</v>
      </c>
      <c r="E75" s="20"/>
      <c r="F75" s="20"/>
      <c r="G75" s="20"/>
      <c r="H75" s="20"/>
      <c r="I75" s="21"/>
      <c r="J75" s="22"/>
      <c r="K75" s="7"/>
    </row>
    <row r="76" spans="2:11" x14ac:dyDescent="0.25">
      <c r="B76" s="15" t="s">
        <v>38</v>
      </c>
      <c r="C76" s="16">
        <v>880</v>
      </c>
      <c r="D76" s="17">
        <f t="shared" si="1"/>
        <v>33642.555</v>
      </c>
      <c r="E76" s="19">
        <v>31192.5723</v>
      </c>
      <c r="F76" s="19"/>
      <c r="G76" s="19">
        <v>2366.7592</v>
      </c>
      <c r="H76" s="19">
        <v>83.223500000000001</v>
      </c>
      <c r="I76" s="21"/>
      <c r="J76" s="22"/>
      <c r="K76" s="7"/>
    </row>
    <row r="77" spans="2:11" x14ac:dyDescent="0.25">
      <c r="B77" s="15" t="s">
        <v>39</v>
      </c>
      <c r="C77" s="16">
        <v>890</v>
      </c>
      <c r="D77" s="17">
        <f t="shared" si="1"/>
        <v>16752.7749</v>
      </c>
      <c r="E77" s="23">
        <v>15967.9264</v>
      </c>
      <c r="F77" s="23"/>
      <c r="G77" s="23">
        <v>751.72749999999996</v>
      </c>
      <c r="H77" s="23">
        <v>33.121000000000002</v>
      </c>
      <c r="I77" s="21"/>
      <c r="J77" s="22"/>
      <c r="K77" s="7"/>
    </row>
    <row r="78" spans="2:11" ht="22.5" x14ac:dyDescent="0.25">
      <c r="B78" s="15" t="s">
        <v>42</v>
      </c>
      <c r="C78" s="16">
        <v>900</v>
      </c>
      <c r="D78" s="17">
        <f t="shared" si="1"/>
        <v>0</v>
      </c>
      <c r="E78" s="23"/>
      <c r="F78" s="23"/>
      <c r="G78" s="23"/>
      <c r="H78" s="23"/>
      <c r="I78" s="21"/>
      <c r="J78" s="22"/>
      <c r="K78" s="7"/>
    </row>
    <row r="79" spans="2:11" x14ac:dyDescent="0.25">
      <c r="B79" s="15" t="s">
        <v>39</v>
      </c>
      <c r="C79" s="16">
        <v>910</v>
      </c>
      <c r="D79" s="17">
        <f t="shared" si="1"/>
        <v>0</v>
      </c>
      <c r="E79" s="23"/>
      <c r="F79" s="23"/>
      <c r="G79" s="23"/>
      <c r="H79" s="23"/>
      <c r="I79" s="21"/>
      <c r="J79" s="22"/>
      <c r="K79" s="7"/>
    </row>
    <row r="80" spans="2:11" x14ac:dyDescent="0.25">
      <c r="B80" s="15" t="s">
        <v>38</v>
      </c>
      <c r="C80" s="16">
        <v>920</v>
      </c>
      <c r="D80" s="17">
        <f t="shared" si="1"/>
        <v>0</v>
      </c>
      <c r="E80" s="23"/>
      <c r="F80" s="23"/>
      <c r="G80" s="23"/>
      <c r="H80" s="23"/>
      <c r="I80" s="21"/>
      <c r="J80" s="22"/>
      <c r="K80" s="7"/>
    </row>
    <row r="81" spans="2:11" x14ac:dyDescent="0.25">
      <c r="B81" s="5"/>
      <c r="C81" s="24"/>
      <c r="D81" s="24"/>
      <c r="E81" s="24"/>
      <c r="F81" s="24"/>
      <c r="G81" s="24"/>
      <c r="H81" s="24"/>
      <c r="I81" s="25"/>
      <c r="J81" s="25"/>
      <c r="K81" s="25"/>
    </row>
    <row r="82" spans="2:11" x14ac:dyDescent="0.25">
      <c r="B82" s="26" t="s">
        <v>43</v>
      </c>
      <c r="C82" s="27" t="str">
        <f>IF([1]Титульный!E28="","",[1]Титульный!E28)</f>
        <v/>
      </c>
      <c r="D82" s="27"/>
      <c r="E82" s="27"/>
      <c r="F82" s="27"/>
      <c r="G82" s="28"/>
      <c r="H82" s="29"/>
      <c r="I82" s="30"/>
      <c r="J82" s="28"/>
      <c r="K82" s="28"/>
    </row>
    <row r="83" spans="2:11" x14ac:dyDescent="0.25">
      <c r="B83" s="28"/>
      <c r="C83" s="31" t="s">
        <v>44</v>
      </c>
      <c r="D83" s="31"/>
      <c r="E83" s="31"/>
      <c r="F83" s="31"/>
      <c r="G83" s="28"/>
      <c r="H83" s="32" t="s">
        <v>45</v>
      </c>
      <c r="I83" s="31"/>
      <c r="J83" s="28"/>
      <c r="K83" s="28"/>
    </row>
    <row r="84" spans="2:11" x14ac:dyDescent="0.25">
      <c r="B84" s="28"/>
      <c r="C84" s="28"/>
      <c r="D84" s="28"/>
      <c r="E84" s="33"/>
      <c r="F84" s="28"/>
      <c r="G84" s="28"/>
      <c r="H84" s="28"/>
      <c r="I84" s="33"/>
      <c r="J84" s="28"/>
      <c r="K84" s="28"/>
    </row>
    <row r="85" spans="2:11" x14ac:dyDescent="0.25">
      <c r="B85" s="28"/>
      <c r="C85" s="28"/>
      <c r="D85" s="28"/>
      <c r="E85" s="28"/>
      <c r="F85" s="28"/>
      <c r="G85" s="28"/>
      <c r="H85" s="28"/>
      <c r="I85" s="28"/>
      <c r="J85" s="28"/>
      <c r="K85" s="28"/>
    </row>
    <row r="86" spans="2:11" x14ac:dyDescent="0.25">
      <c r="B86" s="34" t="s">
        <v>46</v>
      </c>
      <c r="C86" s="27" t="str">
        <f>IF([1]Титульный!E37="","",[1]Титульный!E37)</f>
        <v/>
      </c>
      <c r="D86" s="27"/>
      <c r="E86" s="35"/>
      <c r="F86" s="27" t="str">
        <f>IF([1]Титульный!E36="","",[1]Титульный!E36)</f>
        <v/>
      </c>
      <c r="G86" s="27"/>
      <c r="H86" s="27"/>
      <c r="I86" s="35"/>
      <c r="J86" s="36"/>
      <c r="K86" s="36"/>
    </row>
    <row r="87" spans="2:11" x14ac:dyDescent="0.25">
      <c r="B87" s="34" t="s">
        <v>47</v>
      </c>
      <c r="C87" s="37" t="s">
        <v>48</v>
      </c>
      <c r="D87" s="37"/>
      <c r="E87" s="33"/>
      <c r="F87" s="37" t="s">
        <v>44</v>
      </c>
      <c r="G87" s="37"/>
      <c r="H87" s="37"/>
      <c r="I87" s="33"/>
      <c r="J87" s="37" t="s">
        <v>45</v>
      </c>
      <c r="K87" s="37"/>
    </row>
    <row r="88" spans="2:11" x14ac:dyDescent="0.25">
      <c r="B88" s="34" t="s">
        <v>49</v>
      </c>
      <c r="C88" s="28"/>
      <c r="D88" s="28"/>
      <c r="E88" s="28"/>
      <c r="F88" s="28"/>
      <c r="G88" s="28"/>
      <c r="H88" s="28"/>
      <c r="I88" s="28"/>
      <c r="J88" s="28"/>
      <c r="K88" s="28"/>
    </row>
    <row r="89" spans="2:11" x14ac:dyDescent="0.25">
      <c r="B89" s="28"/>
      <c r="C89" s="27" t="str">
        <f>IF([1]Титульный!E38="","",[1]Титульный!E38)</f>
        <v/>
      </c>
      <c r="D89" s="27"/>
      <c r="E89" s="27"/>
      <c r="F89" s="28"/>
      <c r="G89" s="38" t="s">
        <v>50</v>
      </c>
      <c r="H89" s="34"/>
      <c r="I89" s="28"/>
      <c r="J89" s="28"/>
      <c r="K89" s="28"/>
    </row>
    <row r="90" spans="2:11" x14ac:dyDescent="0.25">
      <c r="B90" s="28"/>
      <c r="C90" s="39" t="s">
        <v>51</v>
      </c>
      <c r="D90" s="39"/>
      <c r="E90" s="39"/>
      <c r="F90" s="28"/>
      <c r="G90" s="40" t="s">
        <v>52</v>
      </c>
      <c r="H90" s="40"/>
      <c r="I90" s="28"/>
      <c r="J90" s="28"/>
      <c r="K90" s="28"/>
    </row>
    <row r="91" spans="2:11" x14ac:dyDescent="0.25">
      <c r="B91" s="7"/>
      <c r="C91" s="25"/>
      <c r="D91" s="25"/>
      <c r="E91" s="25"/>
      <c r="F91" s="25"/>
      <c r="G91" s="25"/>
      <c r="H91" s="25"/>
      <c r="I91" s="25"/>
      <c r="J91" s="25"/>
      <c r="K91" s="25"/>
    </row>
  </sheetData>
  <mergeCells count="20">
    <mergeCell ref="C90:E90"/>
    <mergeCell ref="C86:D86"/>
    <mergeCell ref="F86:H86"/>
    <mergeCell ref="C87:D87"/>
    <mergeCell ref="F87:H87"/>
    <mergeCell ref="J87:K87"/>
    <mergeCell ref="C89:E89"/>
    <mergeCell ref="B52:H52"/>
    <mergeCell ref="B56:H56"/>
    <mergeCell ref="B67:H67"/>
    <mergeCell ref="C82:F82"/>
    <mergeCell ref="H82:I82"/>
    <mergeCell ref="C83:F83"/>
    <mergeCell ref="H83:I83"/>
    <mergeCell ref="B5:B6"/>
    <mergeCell ref="C5:C6"/>
    <mergeCell ref="D5:D6"/>
    <mergeCell ref="E5:H5"/>
    <mergeCell ref="B8:H8"/>
    <mergeCell ref="B30:H30"/>
  </mergeCells>
  <dataValidations count="1">
    <dataValidation type="decimal" allowBlank="1" showErrorMessage="1" errorTitle="Ошибка" error="Допускается ввод только действительных чисел!" sqref="D68:H80 D57:H66 D53:H55 D31:H51 D9:H29">
      <formula1>-9.99999999999999E+23</formula1>
      <formula2>9.99999999999999E+23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11б.5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Дорофеева Марина</dc:creator>
  <cp:lastModifiedBy>Дорофеева Марина</cp:lastModifiedBy>
  <dcterms:created xsi:type="dcterms:W3CDTF">2016-03-10T07:08:03Z</dcterms:created>
  <dcterms:modified xsi:type="dcterms:W3CDTF">2016-03-10T07:08:19Z</dcterms:modified>
</cp:coreProperties>
</file>