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13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1'!$A$1:$AO$65</definedName>
    <definedName name="_xlnm.Print_Area" localSheetId="1">'Приложение 2'!$A$1:$AI$47</definedName>
  </definedNames>
  <calcPr fullCalcOnLoad="1"/>
</workbook>
</file>

<file path=xl/sharedStrings.xml><?xml version="1.0" encoding="utf-8"?>
<sst xmlns="http://schemas.openxmlformats.org/spreadsheetml/2006/main" count="552" uniqueCount="126">
  <si>
    <t>Класс</t>
  </si>
  <si>
    <t>Полож.</t>
  </si>
  <si>
    <t>анцапф</t>
  </si>
  <si>
    <t>напряж.</t>
  </si>
  <si>
    <t>номер, мощн.</t>
  </si>
  <si>
    <t>А</t>
  </si>
  <si>
    <t>Трансформаторы</t>
  </si>
  <si>
    <t>ЛЭП и фидера</t>
  </si>
  <si>
    <t>Замеры провел:</t>
  </si>
  <si>
    <t>Дата:</t>
  </si>
  <si>
    <t>ИТОГО:</t>
  </si>
  <si>
    <t>Наименование,</t>
  </si>
  <si>
    <t>номер.</t>
  </si>
  <si>
    <t>Наименован.</t>
  </si>
  <si>
    <t>I</t>
  </si>
  <si>
    <t>P</t>
  </si>
  <si>
    <t>Q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</si>
  <si>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</si>
  <si>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</si>
  <si>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МВт</t>
  </si>
  <si>
    <t>МВар</t>
  </si>
  <si>
    <t>кВ</t>
  </si>
  <si>
    <t>МВа</t>
  </si>
  <si>
    <t>Приложение 1</t>
  </si>
  <si>
    <t>Наименование ПС</t>
  </si>
  <si>
    <t>Номинальное напряжение, кВ</t>
  </si>
  <si>
    <t>Время замера, ч</t>
  </si>
  <si>
    <t>Диспетчерское наименование присоединения</t>
  </si>
  <si>
    <t>Уставки АЧР</t>
  </si>
  <si>
    <t xml:space="preserve">      АЧР-1</t>
  </si>
  <si>
    <t xml:space="preserve">      АЧР-2</t>
  </si>
  <si>
    <t xml:space="preserve">     ЧАПВ</t>
  </si>
  <si>
    <t>Гц</t>
  </si>
  <si>
    <t>сек</t>
  </si>
  <si>
    <t>Приложение 2</t>
  </si>
  <si>
    <t>Время 08-00 час</t>
  </si>
  <si>
    <t>Время 21-00 час</t>
  </si>
  <si>
    <t>10-00</t>
  </si>
  <si>
    <t>21-00</t>
  </si>
  <si>
    <t>Время 00-00 час</t>
  </si>
  <si>
    <t>Время 01-00 час</t>
  </si>
  <si>
    <t>Время 02-00час</t>
  </si>
  <si>
    <t>Время 03-00 час</t>
  </si>
  <si>
    <t>Время 04-00 час</t>
  </si>
  <si>
    <t>Время 05-00 час</t>
  </si>
  <si>
    <t>Время 06-00час</t>
  </si>
  <si>
    <t>Время 07-00 час</t>
  </si>
  <si>
    <t>Время 09-00 час</t>
  </si>
  <si>
    <t>Время 11-00 час</t>
  </si>
  <si>
    <t>Время 12-00 час</t>
  </si>
  <si>
    <t>Время 13-00 час</t>
  </si>
  <si>
    <t>Время 14-00час</t>
  </si>
  <si>
    <t>Время 15-00 час</t>
  </si>
  <si>
    <t>Время 16-00 час</t>
  </si>
  <si>
    <t>Время 17-00 час</t>
  </si>
  <si>
    <t>Время 18-00час</t>
  </si>
  <si>
    <t>Время 19-00 час</t>
  </si>
  <si>
    <t>Время 20-00 час</t>
  </si>
  <si>
    <t>Время 22-00час</t>
  </si>
  <si>
    <t>Время 23-00 час</t>
  </si>
  <si>
    <t>Время 10-00 час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</si>
  <si>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</si>
  <si>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</si>
  <si>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</si>
  <si>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</si>
  <si>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</si>
  <si>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</si>
  <si>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</si>
  <si>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</si>
  <si>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</si>
  <si>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</si>
  <si>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22-00</t>
  </si>
  <si>
    <t>23-00</t>
  </si>
  <si>
    <t>00-00</t>
  </si>
  <si>
    <t>01-00</t>
  </si>
  <si>
    <t>02-00</t>
  </si>
  <si>
    <t>03-00</t>
  </si>
  <si>
    <t>04-00</t>
  </si>
  <si>
    <t>05-00</t>
  </si>
  <si>
    <t>06-00</t>
  </si>
  <si>
    <t>07-00</t>
  </si>
  <si>
    <t>08-00</t>
  </si>
  <si>
    <t>09-00</t>
  </si>
  <si>
    <t>Итого заведено под действие АЧР:</t>
  </si>
  <si>
    <t>Полное потребление предприятия:</t>
  </si>
  <si>
    <t>Контрольный замер по присоединениям, подключенным под действие АЧР</t>
  </si>
  <si>
    <t>ф.7</t>
  </si>
  <si>
    <t>ф.10</t>
  </si>
  <si>
    <t>ф.11</t>
  </si>
  <si>
    <t>ф.20</t>
  </si>
  <si>
    <t>ф.21</t>
  </si>
  <si>
    <t>ф.23</t>
  </si>
  <si>
    <t>ф.34</t>
  </si>
  <si>
    <t>ф.35</t>
  </si>
  <si>
    <t>ф.51</t>
  </si>
  <si>
    <t>ф.52</t>
  </si>
  <si>
    <t>ф.6</t>
  </si>
  <si>
    <t>ф.16</t>
  </si>
  <si>
    <t>ф.33</t>
  </si>
  <si>
    <t>ф.39</t>
  </si>
  <si>
    <t>ф.49</t>
  </si>
  <si>
    <t>ф.17</t>
  </si>
  <si>
    <t>ГПП</t>
  </si>
  <si>
    <t>выведено</t>
  </si>
  <si>
    <t xml:space="preserve">ф.4 </t>
  </si>
  <si>
    <t>ф.13</t>
  </si>
  <si>
    <t>ф.41</t>
  </si>
  <si>
    <t>ф16</t>
  </si>
  <si>
    <t>ф.26</t>
  </si>
  <si>
    <t>ф.36</t>
  </si>
  <si>
    <t>ЦРП-1</t>
  </si>
  <si>
    <t>Спец.оч.</t>
  </si>
  <si>
    <t>ф.5</t>
  </si>
  <si>
    <t>ЧТЭЦ-1</t>
  </si>
  <si>
    <t>Т1,  40</t>
  </si>
  <si>
    <t>Т2,  40</t>
  </si>
  <si>
    <t>ЗСО-ЧТЭЦ-1</t>
  </si>
  <si>
    <t>ЗСО-Гусеничная</t>
  </si>
  <si>
    <t>Дорофеева М.В.</t>
  </si>
  <si>
    <t>тел.8(351) 259-36-10</t>
  </si>
  <si>
    <t>Контрольный замер нагрузок по п/ст  110/10кВ ЗСО</t>
  </si>
  <si>
    <t>К письму №  ЧЭ/01/24/6507  от   17.11.2016г.</t>
  </si>
  <si>
    <t>21.12.16г</t>
  </si>
  <si>
    <t>ф.37</t>
  </si>
  <si>
    <t>Директор</t>
  </si>
  <si>
    <t>А.В.Бондаренко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</si>
</sst>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thin"/>
      <top style="medium"/>
      <bottom style="thin"/>
      <diagonal style="medium"/>
    </border>
    <border diagonalUp="1" diagonalDown="1">
      <left style="medium"/>
      <right style="thin"/>
      <top style="thin"/>
      <bottom style="thin"/>
      <diagonal style="medium"/>
    </border>
    <border diagonalUp="1" diagonalDown="1">
      <left style="medium"/>
      <right style="thin"/>
      <top style="thin"/>
      <bottom style="medium"/>
      <diagonal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30" xfId="0" applyBorder="1" applyAlignment="1">
      <alignment horizontal="center" vertical="center" wrapText="1"/>
    </xf>
    <xf numFmtId="2" fontId="0" fillId="0" borderId="15" xfId="0" applyNumberForma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1" fontId="0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0" borderId="26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0" fillId="0" borderId="49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0" xfId="0" applyNumberFormat="1" applyAlignment="1">
      <alignment/>
    </xf>
    <xf numFmtId="0" fontId="14" fillId="0" borderId="0" xfId="0" applyFont="1" applyBorder="1" applyAlignment="1">
      <alignment horizontal="left"/>
    </xf>
    <xf numFmtId="172" fontId="6" fillId="0" borderId="0" xfId="0" applyNumberFormat="1" applyFont="1" applyBorder="1" applyAlignment="1">
      <alignment/>
    </xf>
    <xf numFmtId="2" fontId="0" fillId="0" borderId="10" xfId="53" applyNumberFormat="1" applyFont="1" applyFill="1" applyBorder="1">
      <alignment/>
      <protection/>
    </xf>
    <xf numFmtId="2" fontId="0" fillId="0" borderId="14" xfId="53" applyNumberFormat="1" applyFont="1" applyFill="1" applyBorder="1">
      <alignment/>
      <protection/>
    </xf>
    <xf numFmtId="2" fontId="0" fillId="0" borderId="10" xfId="53" applyNumberFormat="1" applyFill="1" applyBorder="1">
      <alignment/>
      <protection/>
    </xf>
    <xf numFmtId="2" fontId="0" fillId="0" borderId="14" xfId="53" applyNumberFormat="1" applyFill="1" applyBorder="1">
      <alignment/>
      <protection/>
    </xf>
    <xf numFmtId="2" fontId="0" fillId="0" borderId="22" xfId="53" applyNumberFormat="1" applyFill="1" applyBorder="1">
      <alignment/>
      <protection/>
    </xf>
    <xf numFmtId="2" fontId="0" fillId="0" borderId="17" xfId="53" applyNumberFormat="1" applyFill="1" applyBorder="1">
      <alignment/>
      <protection/>
    </xf>
    <xf numFmtId="2" fontId="0" fillId="0" borderId="24" xfId="53" applyNumberFormat="1" applyFill="1" applyBorder="1">
      <alignment/>
      <protection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53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top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 vertical="top"/>
    </xf>
    <xf numFmtId="0" fontId="0" fillId="0" borderId="55" xfId="0" applyBorder="1" applyAlignment="1">
      <alignment/>
    </xf>
    <xf numFmtId="0" fontId="0" fillId="0" borderId="62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34" xfId="0" applyBorder="1" applyAlignment="1">
      <alignment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47" xfId="0" applyBorder="1" applyAlignment="1">
      <alignment/>
    </xf>
    <xf numFmtId="0" fontId="0" fillId="0" borderId="64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66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48" xfId="0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4" fillId="0" borderId="32" xfId="0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65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view="pageBreakPreview" zoomScaleSheetLayoutView="100" zoomScalePageLayoutView="0" workbookViewId="0" topLeftCell="A22">
      <selection activeCell="J30" sqref="J30"/>
    </sheetView>
  </sheetViews>
  <sheetFormatPr defaultColWidth="9.00390625" defaultRowHeight="12.75"/>
  <cols>
    <col min="1" max="1" width="2.75390625" style="0" customWidth="1"/>
    <col min="2" max="2" width="7.00390625" style="0" customWidth="1"/>
    <col min="3" max="3" width="5.375" style="0" customWidth="1"/>
    <col min="4" max="4" width="7.625" style="0" customWidth="1"/>
    <col min="5" max="5" width="7.25390625" style="0" customWidth="1"/>
    <col min="6" max="41" width="5.75390625" style="0" customWidth="1"/>
  </cols>
  <sheetData>
    <row r="1" ht="18.75">
      <c r="AO1" s="52" t="s">
        <v>23</v>
      </c>
    </row>
    <row r="2" ht="18.75">
      <c r="AO2" s="72" t="s">
        <v>121</v>
      </c>
    </row>
    <row r="3" ht="18.75">
      <c r="W3" s="52"/>
    </row>
    <row r="4" spans="1:41" ht="27" customHeight="1">
      <c r="A4" s="137" t="s">
        <v>120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</row>
    <row r="5" spans="2:11" ht="16.5" thickBot="1">
      <c r="B5" s="55"/>
      <c r="C5" s="56"/>
      <c r="D5" s="1"/>
      <c r="E5" s="1"/>
      <c r="F5" s="1"/>
      <c r="G5" s="58"/>
      <c r="H5" s="1"/>
      <c r="I5" s="1"/>
      <c r="J5" s="1"/>
      <c r="K5" s="1"/>
    </row>
    <row r="6" spans="1:41" ht="13.5" customHeight="1" thickBot="1">
      <c r="A6" s="116" t="s">
        <v>6</v>
      </c>
      <c r="B6" s="97" t="s">
        <v>13</v>
      </c>
      <c r="C6" s="98"/>
      <c r="D6" s="13" t="s">
        <v>1</v>
      </c>
      <c r="E6" s="28" t="s">
        <v>0</v>
      </c>
      <c r="F6" s="11" t="s">
        <v>39</v>
      </c>
      <c r="G6" s="4"/>
      <c r="H6" s="5"/>
      <c r="I6" s="17" t="s">
        <v>40</v>
      </c>
      <c r="J6" s="4"/>
      <c r="K6" s="25"/>
      <c r="L6" s="11" t="s">
        <v>41</v>
      </c>
      <c r="M6" s="4"/>
      <c r="N6" s="5"/>
      <c r="O6" s="17" t="s">
        <v>42</v>
      </c>
      <c r="P6" s="4"/>
      <c r="Q6" s="5"/>
      <c r="R6" s="11" t="s">
        <v>43</v>
      </c>
      <c r="S6" s="4"/>
      <c r="T6" s="5"/>
      <c r="U6" s="17" t="s">
        <v>44</v>
      </c>
      <c r="V6" s="4"/>
      <c r="W6" s="5"/>
      <c r="X6" s="11" t="s">
        <v>45</v>
      </c>
      <c r="Y6" s="4"/>
      <c r="Z6" s="5"/>
      <c r="AA6" s="17" t="s">
        <v>46</v>
      </c>
      <c r="AB6" s="4"/>
      <c r="AC6" s="5"/>
      <c r="AD6" s="11" t="s">
        <v>35</v>
      </c>
      <c r="AE6" s="4"/>
      <c r="AF6" s="5"/>
      <c r="AG6" s="17" t="s">
        <v>47</v>
      </c>
      <c r="AH6" s="4"/>
      <c r="AI6" s="25"/>
      <c r="AJ6" s="17" t="s">
        <v>60</v>
      </c>
      <c r="AK6" s="4"/>
      <c r="AL6" s="5"/>
      <c r="AM6" s="17" t="s">
        <v>48</v>
      </c>
      <c r="AN6" s="4"/>
      <c r="AO6" s="5"/>
    </row>
    <row r="7" spans="1:41" ht="13.5" thickBot="1">
      <c r="A7" s="147"/>
      <c r="B7" s="99" t="s">
        <v>4</v>
      </c>
      <c r="C7" s="100"/>
      <c r="D7" s="14" t="s">
        <v>2</v>
      </c>
      <c r="E7" s="29" t="s">
        <v>3</v>
      </c>
      <c r="F7" s="39" t="s">
        <v>14</v>
      </c>
      <c r="G7" s="40" t="s">
        <v>15</v>
      </c>
      <c r="H7" s="41" t="s">
        <v>16</v>
      </c>
      <c r="I7" s="39" t="s">
        <v>14</v>
      </c>
      <c r="J7" s="40" t="s">
        <v>15</v>
      </c>
      <c r="K7" s="41" t="s">
        <v>16</v>
      </c>
      <c r="L7" s="39" t="s">
        <v>14</v>
      </c>
      <c r="M7" s="40" t="s">
        <v>15</v>
      </c>
      <c r="N7" s="41" t="s">
        <v>16</v>
      </c>
      <c r="O7" s="39" t="s">
        <v>14</v>
      </c>
      <c r="P7" s="40" t="s">
        <v>15</v>
      </c>
      <c r="Q7" s="41" t="s">
        <v>16</v>
      </c>
      <c r="R7" s="39" t="s">
        <v>14</v>
      </c>
      <c r="S7" s="40" t="s">
        <v>15</v>
      </c>
      <c r="T7" s="41" t="s">
        <v>16</v>
      </c>
      <c r="U7" s="39" t="s">
        <v>14</v>
      </c>
      <c r="V7" s="40" t="s">
        <v>15</v>
      </c>
      <c r="W7" s="41" t="s">
        <v>16</v>
      </c>
      <c r="X7" s="39" t="s">
        <v>14</v>
      </c>
      <c r="Y7" s="40" t="s">
        <v>15</v>
      </c>
      <c r="Z7" s="41" t="s">
        <v>16</v>
      </c>
      <c r="AA7" s="39" t="s">
        <v>14</v>
      </c>
      <c r="AB7" s="40" t="s">
        <v>15</v>
      </c>
      <c r="AC7" s="41" t="s">
        <v>16</v>
      </c>
      <c r="AD7" s="39" t="s">
        <v>14</v>
      </c>
      <c r="AE7" s="40" t="s">
        <v>15</v>
      </c>
      <c r="AF7" s="41" t="s">
        <v>16</v>
      </c>
      <c r="AG7" s="39" t="s">
        <v>14</v>
      </c>
      <c r="AH7" s="40" t="s">
        <v>15</v>
      </c>
      <c r="AI7" s="41" t="s">
        <v>16</v>
      </c>
      <c r="AJ7" s="39" t="s">
        <v>14</v>
      </c>
      <c r="AK7" s="40" t="s">
        <v>15</v>
      </c>
      <c r="AL7" s="41" t="s">
        <v>16</v>
      </c>
      <c r="AM7" s="39" t="s">
        <v>14</v>
      </c>
      <c r="AN7" s="40" t="s">
        <v>15</v>
      </c>
      <c r="AO7" s="41" t="s">
        <v>16</v>
      </c>
    </row>
    <row r="8" spans="1:41" ht="13.5" thickBot="1">
      <c r="A8" s="147"/>
      <c r="B8" s="101" t="s">
        <v>22</v>
      </c>
      <c r="C8" s="102"/>
      <c r="D8" s="30"/>
      <c r="E8" s="31" t="s">
        <v>21</v>
      </c>
      <c r="F8" s="32" t="s">
        <v>5</v>
      </c>
      <c r="G8" s="33" t="s">
        <v>19</v>
      </c>
      <c r="H8" s="34" t="s">
        <v>20</v>
      </c>
      <c r="I8" s="35" t="s">
        <v>5</v>
      </c>
      <c r="J8" s="33" t="s">
        <v>19</v>
      </c>
      <c r="K8" s="36" t="s">
        <v>20</v>
      </c>
      <c r="L8" s="32" t="s">
        <v>5</v>
      </c>
      <c r="M8" s="33" t="s">
        <v>19</v>
      </c>
      <c r="N8" s="34" t="s">
        <v>20</v>
      </c>
      <c r="O8" s="35" t="s">
        <v>5</v>
      </c>
      <c r="P8" s="33" t="s">
        <v>19</v>
      </c>
      <c r="Q8" s="34" t="s">
        <v>20</v>
      </c>
      <c r="R8" s="32" t="s">
        <v>5</v>
      </c>
      <c r="S8" s="33" t="s">
        <v>19</v>
      </c>
      <c r="T8" s="34" t="s">
        <v>20</v>
      </c>
      <c r="U8" s="35" t="s">
        <v>5</v>
      </c>
      <c r="V8" s="33" t="s">
        <v>19</v>
      </c>
      <c r="W8" s="34" t="s">
        <v>20</v>
      </c>
      <c r="X8" s="32" t="s">
        <v>5</v>
      </c>
      <c r="Y8" s="33" t="s">
        <v>19</v>
      </c>
      <c r="Z8" s="34" t="s">
        <v>20</v>
      </c>
      <c r="AA8" s="35" t="s">
        <v>5</v>
      </c>
      <c r="AB8" s="33" t="s">
        <v>19</v>
      </c>
      <c r="AC8" s="34" t="s">
        <v>20</v>
      </c>
      <c r="AD8" s="32" t="s">
        <v>5</v>
      </c>
      <c r="AE8" s="33" t="s">
        <v>19</v>
      </c>
      <c r="AF8" s="34" t="s">
        <v>20</v>
      </c>
      <c r="AG8" s="35" t="s">
        <v>5</v>
      </c>
      <c r="AH8" s="33" t="s">
        <v>19</v>
      </c>
      <c r="AI8" s="36" t="s">
        <v>20</v>
      </c>
      <c r="AJ8" s="32" t="s">
        <v>5</v>
      </c>
      <c r="AK8" s="33" t="s">
        <v>19</v>
      </c>
      <c r="AL8" s="34" t="s">
        <v>20</v>
      </c>
      <c r="AM8" s="35" t="s">
        <v>5</v>
      </c>
      <c r="AN8" s="33" t="s">
        <v>19</v>
      </c>
      <c r="AO8" s="34" t="s">
        <v>20</v>
      </c>
    </row>
    <row r="9" spans="1:41" ht="13.5" thickBot="1">
      <c r="A9" s="147"/>
      <c r="B9" s="110" t="s">
        <v>114</v>
      </c>
      <c r="C9" s="111"/>
      <c r="D9" s="106">
        <v>9</v>
      </c>
      <c r="E9" s="5"/>
      <c r="F9" s="80"/>
      <c r="G9" s="4"/>
      <c r="H9" s="5"/>
      <c r="I9" s="80"/>
      <c r="J9" s="4"/>
      <c r="K9" s="5"/>
      <c r="L9" s="80"/>
      <c r="M9" s="4"/>
      <c r="N9" s="5"/>
      <c r="O9" s="80"/>
      <c r="P9" s="4"/>
      <c r="Q9" s="5"/>
      <c r="R9" s="80"/>
      <c r="S9" s="4"/>
      <c r="T9" s="5"/>
      <c r="U9" s="80"/>
      <c r="V9" s="4"/>
      <c r="W9" s="5"/>
      <c r="X9" s="80"/>
      <c r="Y9" s="4"/>
      <c r="Z9" s="5"/>
      <c r="AA9" s="80"/>
      <c r="AB9" s="4"/>
      <c r="AC9" s="5"/>
      <c r="AD9" s="80"/>
      <c r="AE9" s="4"/>
      <c r="AF9" s="5"/>
      <c r="AG9" s="11"/>
      <c r="AH9" s="4"/>
      <c r="AI9" s="5"/>
      <c r="AJ9" s="11"/>
      <c r="AK9" s="4"/>
      <c r="AL9" s="5"/>
      <c r="AM9" s="11"/>
      <c r="AN9" s="4"/>
      <c r="AO9" s="5"/>
    </row>
    <row r="10" spans="1:41" ht="13.5" thickBot="1">
      <c r="A10" s="147"/>
      <c r="B10" s="112"/>
      <c r="C10" s="113"/>
      <c r="D10" s="107"/>
      <c r="E10" s="6">
        <v>110</v>
      </c>
      <c r="F10" s="80">
        <f>(SQRT(G10*G10+H10*H10)*1000)/1.73/110</f>
        <v>34.809238385032465</v>
      </c>
      <c r="G10" s="86">
        <v>5.8</v>
      </c>
      <c r="H10" s="15">
        <v>3.2</v>
      </c>
      <c r="I10" s="80">
        <f>(SQRT(J10*J10+K10*K10)*1000)/1.73/110</f>
        <v>37.60072269048517</v>
      </c>
      <c r="J10" s="9">
        <v>6.4</v>
      </c>
      <c r="K10" s="16">
        <v>3.2</v>
      </c>
      <c r="L10" s="80">
        <f>(SQRT(M10*M10+N10*N10)*1000)/1.73/110</f>
        <v>48.02379257507457</v>
      </c>
      <c r="M10" s="9">
        <v>8.4</v>
      </c>
      <c r="N10" s="16">
        <v>3.6</v>
      </c>
      <c r="O10" s="80">
        <f>(SQRT(P10*P10+Q10*Q10)*1000)/1.73/110</f>
        <v>52.71649481443806</v>
      </c>
      <c r="P10" s="9">
        <v>9.2</v>
      </c>
      <c r="Q10" s="16">
        <v>4</v>
      </c>
      <c r="R10" s="80">
        <f>(SQRT(S10*S10+T10*T10)*1000)/1.73/110</f>
        <v>49.96264560800721</v>
      </c>
      <c r="S10" s="9">
        <v>8.8</v>
      </c>
      <c r="T10" s="16">
        <v>3.6</v>
      </c>
      <c r="U10" s="80">
        <f>(SQRT(V10*V10+W10*W10)*1000)/1.73/110</f>
        <v>52.71649481443806</v>
      </c>
      <c r="V10" s="9">
        <v>9.2</v>
      </c>
      <c r="W10" s="16">
        <v>4</v>
      </c>
      <c r="X10" s="80">
        <f>(SQRT(Y10*Y10+Z10*Z10)*1000)/1.73/110</f>
        <v>41.403501005974164</v>
      </c>
      <c r="Y10" s="9">
        <v>7.2</v>
      </c>
      <c r="Z10" s="82">
        <v>3.2</v>
      </c>
      <c r="AA10" s="80">
        <f>(SQRT(AB10*AB10+AC10*AC10)*1000)/1.73/110</f>
        <v>36.70887902590222</v>
      </c>
      <c r="AB10" s="9">
        <v>6.4</v>
      </c>
      <c r="AC10" s="16">
        <v>2.8</v>
      </c>
      <c r="AD10" s="80">
        <f>(SQRT(AE10*AE10+AF10*AF10)*1000)/1.73/110</f>
        <v>58.08463600134671</v>
      </c>
      <c r="AE10" s="9">
        <v>9.7</v>
      </c>
      <c r="AF10" s="16">
        <v>5.3</v>
      </c>
      <c r="AG10" s="80">
        <f>(SQRT(AH10*AH10+AI10*AI10)*1000)/1.73/110</f>
        <v>51.70099369941711</v>
      </c>
      <c r="AH10" s="83">
        <v>8.8</v>
      </c>
      <c r="AI10" s="16">
        <v>4.4</v>
      </c>
      <c r="AJ10" s="80">
        <f>(SQRT(AK10*AK10+AL10*AL10)*1000)/1.73/110</f>
        <v>65.96891151434667</v>
      </c>
      <c r="AK10" s="9">
        <v>11.6</v>
      </c>
      <c r="AL10" s="16">
        <v>4.8</v>
      </c>
      <c r="AM10" s="80">
        <f>(SQRT(AN10*AN10+AO10*AO10)*1000)/1.73/110</f>
        <v>62.10525150896125</v>
      </c>
      <c r="AN10" s="9">
        <v>10.8</v>
      </c>
      <c r="AO10" s="16">
        <v>4.8</v>
      </c>
    </row>
    <row r="11" spans="1:41" ht="13.5" thickBot="1">
      <c r="A11" s="147"/>
      <c r="B11" s="114"/>
      <c r="C11" s="115"/>
      <c r="D11" s="108"/>
      <c r="E11" s="45"/>
      <c r="F11" s="39"/>
      <c r="G11" s="46"/>
      <c r="H11" s="46"/>
      <c r="I11" s="39"/>
      <c r="J11" s="46"/>
      <c r="K11" s="46"/>
      <c r="L11" s="39"/>
      <c r="M11" s="46"/>
      <c r="N11" s="46"/>
      <c r="O11" s="39"/>
      <c r="P11" s="46"/>
      <c r="Q11" s="46"/>
      <c r="R11" s="39"/>
      <c r="S11" s="46"/>
      <c r="T11" s="46"/>
      <c r="U11" s="39"/>
      <c r="V11" s="46"/>
      <c r="W11" s="69"/>
      <c r="X11" s="39"/>
      <c r="Y11" s="46"/>
      <c r="Z11" s="46"/>
      <c r="AA11" s="39"/>
      <c r="AB11" s="46"/>
      <c r="AC11" s="46"/>
      <c r="AD11" s="39"/>
      <c r="AE11" s="46"/>
      <c r="AF11" s="46"/>
      <c r="AG11" s="39"/>
      <c r="AH11" s="46"/>
      <c r="AI11" s="46"/>
      <c r="AJ11" s="39"/>
      <c r="AK11" s="46"/>
      <c r="AL11" s="46"/>
      <c r="AM11" s="39"/>
      <c r="AN11" s="46"/>
      <c r="AO11" s="69"/>
    </row>
    <row r="12" spans="1:41" ht="13.5" thickBot="1">
      <c r="A12" s="147"/>
      <c r="B12" s="112" t="s">
        <v>115</v>
      </c>
      <c r="C12" s="113"/>
      <c r="D12" s="109">
        <v>9</v>
      </c>
      <c r="E12" s="23"/>
      <c r="F12" s="47"/>
      <c r="G12" s="3"/>
      <c r="H12" s="15"/>
      <c r="I12" s="47"/>
      <c r="J12" s="3"/>
      <c r="K12" s="15"/>
      <c r="L12" s="47"/>
      <c r="M12" s="3"/>
      <c r="N12" s="15"/>
      <c r="O12" s="47"/>
      <c r="P12" s="3"/>
      <c r="Q12" s="15"/>
      <c r="R12" s="47"/>
      <c r="S12" s="3"/>
      <c r="T12" s="15"/>
      <c r="U12" s="47"/>
      <c r="V12" s="3"/>
      <c r="W12" s="15"/>
      <c r="X12" s="47"/>
      <c r="Y12" s="3"/>
      <c r="Z12" s="15"/>
      <c r="AA12" s="47"/>
      <c r="AB12" s="3"/>
      <c r="AC12" s="15"/>
      <c r="AD12" s="47"/>
      <c r="AE12" s="3"/>
      <c r="AF12" s="15"/>
      <c r="AG12" s="47"/>
      <c r="AH12" s="3"/>
      <c r="AI12" s="15"/>
      <c r="AJ12" s="47"/>
      <c r="AK12" s="3"/>
      <c r="AL12" s="15"/>
      <c r="AM12" s="47"/>
      <c r="AN12" s="3"/>
      <c r="AO12" s="15"/>
    </row>
    <row r="13" spans="1:41" ht="13.5" thickBot="1">
      <c r="A13" s="147"/>
      <c r="B13" s="112"/>
      <c r="C13" s="113"/>
      <c r="D13" s="107"/>
      <c r="E13" s="6">
        <v>110</v>
      </c>
      <c r="F13" s="80">
        <f>(SQRT(G13*G13+H13*H13)*1000)/1.73/110</f>
        <v>25.957097288972086</v>
      </c>
      <c r="G13" s="9">
        <v>4.6</v>
      </c>
      <c r="H13" s="16">
        <v>1.8</v>
      </c>
      <c r="I13" s="80">
        <f>(SQRT(J13*J13+K13*K13)*1000)/1.73/110</f>
        <v>22.095424111012758</v>
      </c>
      <c r="J13" s="9">
        <v>3.8</v>
      </c>
      <c r="K13" s="16">
        <v>1.8</v>
      </c>
      <c r="L13" s="80">
        <f>(SQRT(M13*M13+N13*N13)*1000)/1.73/110</f>
        <v>20.009913572947735</v>
      </c>
      <c r="M13" s="9">
        <v>3.3</v>
      </c>
      <c r="N13" s="16">
        <v>1.9</v>
      </c>
      <c r="O13" s="80">
        <f>(SQRT(P13*P13+Q13*Q13)*1000)/1.73/110</f>
        <v>18.638095481837308</v>
      </c>
      <c r="P13" s="9">
        <v>3.3</v>
      </c>
      <c r="Q13" s="82">
        <v>1.3</v>
      </c>
      <c r="R13" s="80">
        <f>(SQRT(S13*S13+T13*T13)*1000)/1.73/110</f>
        <v>14.294766693363577</v>
      </c>
      <c r="S13" s="9">
        <v>2.2</v>
      </c>
      <c r="T13" s="16">
        <v>1.6</v>
      </c>
      <c r="U13" s="80">
        <f>(SQRT(V13*V13+W13*W13)*1000)/1.73/110</f>
        <v>22.356329360149918</v>
      </c>
      <c r="V13" s="9">
        <v>3.7</v>
      </c>
      <c r="W13" s="16">
        <v>2.1</v>
      </c>
      <c r="X13" s="80">
        <f>(SQRT(Y13*Y13+Z13*Z13)*1000)/1.73/110</f>
        <v>22.565329010597882</v>
      </c>
      <c r="Y13" s="9">
        <v>3.8</v>
      </c>
      <c r="Z13" s="16">
        <v>2</v>
      </c>
      <c r="AA13" s="80">
        <f>(SQRT(AB13*AB13+AC13*AC13)*1000)/1.73/110</f>
        <v>26.447145627244602</v>
      </c>
      <c r="AB13" s="83">
        <v>4.7</v>
      </c>
      <c r="AC13" s="82">
        <v>1.8</v>
      </c>
      <c r="AD13" s="80">
        <f>(SQRT(AE13*AE13+AF13*AF13)*1000)/1.73/110</f>
        <v>19.378968906553627</v>
      </c>
      <c r="AE13" s="2">
        <v>3.6</v>
      </c>
      <c r="AF13" s="6">
        <v>0.8</v>
      </c>
      <c r="AG13" s="80">
        <f>(SQRT(AH13*AH13+AI13*AI13)*1000)/1.73/110</f>
        <v>46.85084845125569</v>
      </c>
      <c r="AH13" s="2">
        <v>8.2</v>
      </c>
      <c r="AI13" s="6">
        <v>3.5</v>
      </c>
      <c r="AJ13" s="80">
        <f>(SQRT(AK13*AK13+AL13*AL13)*1000)/1.73/110</f>
        <v>18.800361345242585</v>
      </c>
      <c r="AK13" s="2">
        <v>3.2</v>
      </c>
      <c r="AL13" s="84">
        <v>1.6</v>
      </c>
      <c r="AM13" s="80">
        <f>(SQRT(AN13*AN13+AO13*AO13)*1000)/1.73/110</f>
        <v>23.073566368996477</v>
      </c>
      <c r="AN13" s="2">
        <v>3.8</v>
      </c>
      <c r="AO13" s="84">
        <v>2.2</v>
      </c>
    </row>
    <row r="14" spans="1:41" ht="13.5" thickBot="1">
      <c r="A14" s="147"/>
      <c r="B14" s="114"/>
      <c r="C14" s="115"/>
      <c r="D14" s="108"/>
      <c r="E14" s="24"/>
      <c r="F14" s="12"/>
      <c r="G14" s="2"/>
      <c r="H14" s="6"/>
      <c r="I14" s="12"/>
      <c r="J14" s="2"/>
      <c r="K14" s="6"/>
      <c r="L14" s="12"/>
      <c r="M14" s="2"/>
      <c r="N14" s="6"/>
      <c r="O14" s="12"/>
      <c r="P14" s="2"/>
      <c r="Q14" s="6"/>
      <c r="R14" s="12"/>
      <c r="S14" s="2"/>
      <c r="T14" s="6"/>
      <c r="U14" s="12"/>
      <c r="V14" s="2"/>
      <c r="W14" s="6"/>
      <c r="X14" s="12"/>
      <c r="Y14" s="2"/>
      <c r="Z14" s="6"/>
      <c r="AA14" s="12"/>
      <c r="AB14" s="2"/>
      <c r="AC14" s="6"/>
      <c r="AD14" s="12"/>
      <c r="AE14" s="2"/>
      <c r="AF14" s="6"/>
      <c r="AG14" s="12"/>
      <c r="AH14" s="2"/>
      <c r="AI14" s="6"/>
      <c r="AJ14" s="12"/>
      <c r="AK14" s="2"/>
      <c r="AL14" s="6"/>
      <c r="AM14" s="12"/>
      <c r="AN14" s="2"/>
      <c r="AO14" s="6"/>
    </row>
    <row r="15" spans="1:41" ht="13.5" thickBot="1">
      <c r="A15" s="147"/>
      <c r="B15" s="141"/>
      <c r="C15" s="142"/>
      <c r="D15" s="109"/>
      <c r="E15" s="23"/>
      <c r="F15" s="12"/>
      <c r="G15" s="2"/>
      <c r="H15" s="6"/>
      <c r="I15" s="12"/>
      <c r="J15" s="2"/>
      <c r="K15" s="6"/>
      <c r="L15" s="12"/>
      <c r="M15" s="2"/>
      <c r="N15" s="6"/>
      <c r="O15" s="12"/>
      <c r="P15" s="2"/>
      <c r="Q15" s="6"/>
      <c r="R15" s="12"/>
      <c r="S15" s="2"/>
      <c r="T15" s="6"/>
      <c r="U15" s="12"/>
      <c r="V15" s="2"/>
      <c r="W15" s="6"/>
      <c r="X15" s="12"/>
      <c r="Y15" s="2"/>
      <c r="Z15" s="6"/>
      <c r="AA15" s="12"/>
      <c r="AB15" s="2"/>
      <c r="AC15" s="6"/>
      <c r="AD15" s="12"/>
      <c r="AE15" s="2"/>
      <c r="AF15" s="6"/>
      <c r="AG15" s="12"/>
      <c r="AH15" s="2"/>
      <c r="AI15" s="6"/>
      <c r="AJ15" s="12"/>
      <c r="AK15" s="2"/>
      <c r="AL15" s="6"/>
      <c r="AM15" s="12"/>
      <c r="AN15" s="2"/>
      <c r="AO15" s="6"/>
    </row>
    <row r="16" spans="1:41" ht="13.5" thickBot="1">
      <c r="A16" s="147"/>
      <c r="B16" s="143"/>
      <c r="C16" s="144"/>
      <c r="D16" s="107"/>
      <c r="E16" s="24"/>
      <c r="F16" s="12"/>
      <c r="G16" s="2"/>
      <c r="H16" s="6"/>
      <c r="I16" s="12"/>
      <c r="J16" s="2"/>
      <c r="K16" s="6"/>
      <c r="L16" s="12"/>
      <c r="M16" s="2"/>
      <c r="N16" s="6"/>
      <c r="O16" s="12"/>
      <c r="P16" s="2"/>
      <c r="Q16" s="6"/>
      <c r="R16" s="12"/>
      <c r="S16" s="2"/>
      <c r="T16" s="6"/>
      <c r="U16" s="12"/>
      <c r="V16" s="2"/>
      <c r="W16" s="6"/>
      <c r="X16" s="12"/>
      <c r="Y16" s="2"/>
      <c r="Z16" s="6"/>
      <c r="AA16" s="12"/>
      <c r="AB16" s="2"/>
      <c r="AC16" s="6"/>
      <c r="AD16" s="12"/>
      <c r="AE16" s="2"/>
      <c r="AF16" s="6"/>
      <c r="AG16" s="12"/>
      <c r="AH16" s="2"/>
      <c r="AI16" s="6"/>
      <c r="AJ16" s="12"/>
      <c r="AK16" s="2"/>
      <c r="AL16" s="6"/>
      <c r="AM16" s="12"/>
      <c r="AN16" s="2"/>
      <c r="AO16" s="6"/>
    </row>
    <row r="17" spans="1:41" ht="13.5" thickBot="1">
      <c r="A17" s="147"/>
      <c r="B17" s="145"/>
      <c r="C17" s="146"/>
      <c r="D17" s="108"/>
      <c r="E17" s="24"/>
      <c r="F17" s="12"/>
      <c r="G17" s="2"/>
      <c r="H17" s="6"/>
      <c r="I17" s="12"/>
      <c r="J17" s="2"/>
      <c r="K17" s="6"/>
      <c r="L17" s="12"/>
      <c r="M17" s="2"/>
      <c r="N17" s="6"/>
      <c r="O17" s="12"/>
      <c r="P17" s="2"/>
      <c r="Q17" s="6"/>
      <c r="R17" s="12"/>
      <c r="S17" s="2"/>
      <c r="T17" s="6"/>
      <c r="U17" s="12"/>
      <c r="V17" s="2"/>
      <c r="W17" s="6"/>
      <c r="X17" s="12"/>
      <c r="Y17" s="2"/>
      <c r="Z17" s="6"/>
      <c r="AA17" s="12"/>
      <c r="AB17" s="2"/>
      <c r="AC17" s="6"/>
      <c r="AD17" s="12"/>
      <c r="AE17" s="2"/>
      <c r="AF17" s="6"/>
      <c r="AG17" s="12"/>
      <c r="AH17" s="2"/>
      <c r="AI17" s="6"/>
      <c r="AJ17" s="12"/>
      <c r="AK17" s="2"/>
      <c r="AL17" s="6"/>
      <c r="AM17" s="12"/>
      <c r="AN17" s="2"/>
      <c r="AO17" s="6"/>
    </row>
    <row r="18" spans="1:41" ht="13.5" thickBot="1">
      <c r="A18" s="147"/>
      <c r="B18" s="103" t="s">
        <v>10</v>
      </c>
      <c r="C18" s="103"/>
      <c r="D18" s="103"/>
      <c r="E18" s="20"/>
      <c r="F18" s="42"/>
      <c r="G18" s="4"/>
      <c r="H18" s="5"/>
      <c r="I18" s="42"/>
      <c r="J18" s="4"/>
      <c r="K18" s="5"/>
      <c r="L18" s="42"/>
      <c r="M18" s="4"/>
      <c r="N18" s="5"/>
      <c r="O18" s="42"/>
      <c r="P18" s="4"/>
      <c r="Q18" s="5"/>
      <c r="R18" s="42"/>
      <c r="S18" s="4"/>
      <c r="T18" s="5"/>
      <c r="U18" s="42"/>
      <c r="V18" s="4"/>
      <c r="W18" s="5"/>
      <c r="X18" s="42"/>
      <c r="Y18" s="4"/>
      <c r="Z18" s="5"/>
      <c r="AA18" s="42"/>
      <c r="AB18" s="4"/>
      <c r="AC18" s="5"/>
      <c r="AD18" s="42"/>
      <c r="AE18" s="4"/>
      <c r="AF18" s="5"/>
      <c r="AG18" s="42"/>
      <c r="AH18" s="4"/>
      <c r="AI18" s="5"/>
      <c r="AJ18" s="42"/>
      <c r="AK18" s="4"/>
      <c r="AL18" s="5"/>
      <c r="AM18" s="42"/>
      <c r="AN18" s="4"/>
      <c r="AO18" s="5"/>
    </row>
    <row r="19" spans="1:41" ht="13.5" thickBot="1">
      <c r="A19" s="147"/>
      <c r="B19" s="104"/>
      <c r="C19" s="104"/>
      <c r="D19" s="104"/>
      <c r="E19" s="21"/>
      <c r="F19" s="43"/>
      <c r="G19" s="2">
        <f>SUM(G10:G13)</f>
        <v>10.399999999999999</v>
      </c>
      <c r="H19" s="2">
        <f>SUM(H10:H13)</f>
        <v>5</v>
      </c>
      <c r="I19" s="43"/>
      <c r="J19" s="2">
        <f>SUM(J10:J13)</f>
        <v>10.2</v>
      </c>
      <c r="K19" s="2">
        <f>SUM(K10:K13)</f>
        <v>5</v>
      </c>
      <c r="L19" s="43"/>
      <c r="M19" s="2">
        <f>SUM(M10:M13)</f>
        <v>11.7</v>
      </c>
      <c r="N19" s="81">
        <f>SUM(N10:N13)</f>
        <v>5.5</v>
      </c>
      <c r="O19" s="43"/>
      <c r="P19" s="2">
        <f>SUM(P10:P13)</f>
        <v>12.5</v>
      </c>
      <c r="Q19" s="2">
        <f>SUM(Q10:Q13)</f>
        <v>5.3</v>
      </c>
      <c r="R19" s="43"/>
      <c r="S19" s="81">
        <f>SUM(S10:S13)</f>
        <v>11</v>
      </c>
      <c r="T19" s="2">
        <f>SUM(T10:T13)</f>
        <v>5.2</v>
      </c>
      <c r="U19" s="43"/>
      <c r="V19" s="2">
        <f>SUM(V10:V13)</f>
        <v>12.899999999999999</v>
      </c>
      <c r="W19" s="2">
        <f>SUM(W10:W13)</f>
        <v>6.1</v>
      </c>
      <c r="X19" s="43"/>
      <c r="Y19" s="2">
        <f>SUM(Y10:Y13)</f>
        <v>11</v>
      </c>
      <c r="Z19" s="2">
        <f>SUM(Z10:Z13)</f>
        <v>5.2</v>
      </c>
      <c r="AA19" s="43"/>
      <c r="AB19" s="2">
        <f>SUM(AB10:AB13)</f>
        <v>11.100000000000001</v>
      </c>
      <c r="AC19" s="2">
        <f>SUM(AC10:AC13)</f>
        <v>4.6</v>
      </c>
      <c r="AD19" s="43"/>
      <c r="AE19" s="2">
        <f>SUM(AE10:AE13)</f>
        <v>13.299999999999999</v>
      </c>
      <c r="AF19" s="2">
        <f>SUM(AF10:AF13)</f>
        <v>6.1</v>
      </c>
      <c r="AG19" s="43"/>
      <c r="AH19" s="2">
        <f>SUM(AH10:AH13)</f>
        <v>17</v>
      </c>
      <c r="AI19" s="2">
        <f>SUM(AI10:AI13)</f>
        <v>7.9</v>
      </c>
      <c r="AJ19" s="43"/>
      <c r="AK19" s="2">
        <f>SUM(AK10:AK13)</f>
        <v>14.8</v>
      </c>
      <c r="AL19" s="2">
        <f>SUM(AL10:AL13)</f>
        <v>6.4</v>
      </c>
      <c r="AM19" s="43"/>
      <c r="AN19" s="81">
        <f>SUM(AN10:AN13)</f>
        <v>14.600000000000001</v>
      </c>
      <c r="AO19" s="6">
        <f>SUM(AO10:AO13)</f>
        <v>7</v>
      </c>
    </row>
    <row r="20" spans="1:41" ht="13.5" thickBot="1">
      <c r="A20" s="147"/>
      <c r="B20" s="105"/>
      <c r="C20" s="105"/>
      <c r="D20" s="105"/>
      <c r="E20" s="48"/>
      <c r="F20" s="44"/>
      <c r="G20" s="49"/>
      <c r="H20" s="49"/>
      <c r="I20" s="44"/>
      <c r="J20" s="49"/>
      <c r="K20" s="49"/>
      <c r="L20" s="44"/>
      <c r="M20" s="49"/>
      <c r="N20" s="49"/>
      <c r="O20" s="44"/>
      <c r="P20" s="49"/>
      <c r="Q20" s="49"/>
      <c r="R20" s="44"/>
      <c r="S20" s="49"/>
      <c r="T20" s="49"/>
      <c r="U20" s="44"/>
      <c r="V20" s="49"/>
      <c r="W20" s="70"/>
      <c r="X20" s="44"/>
      <c r="Y20" s="49"/>
      <c r="Z20" s="49"/>
      <c r="AA20" s="44"/>
      <c r="AB20" s="49"/>
      <c r="AC20" s="49"/>
      <c r="AD20" s="44"/>
      <c r="AE20" s="49"/>
      <c r="AF20" s="49"/>
      <c r="AG20" s="44"/>
      <c r="AH20" s="49"/>
      <c r="AI20" s="49"/>
      <c r="AJ20" s="44"/>
      <c r="AK20" s="49"/>
      <c r="AL20" s="49"/>
      <c r="AM20" s="44"/>
      <c r="AN20" s="49"/>
      <c r="AO20" s="70"/>
    </row>
    <row r="21" spans="1:41" ht="13.5" customHeight="1" thickBot="1">
      <c r="A21" s="116" t="s">
        <v>7</v>
      </c>
      <c r="B21" s="119" t="s">
        <v>11</v>
      </c>
      <c r="C21" s="119"/>
      <c r="D21" s="120"/>
      <c r="E21" s="27" t="s">
        <v>0</v>
      </c>
      <c r="F21" s="11" t="s">
        <v>39</v>
      </c>
      <c r="G21" s="4"/>
      <c r="H21" s="5"/>
      <c r="I21" s="17" t="s">
        <v>40</v>
      </c>
      <c r="J21" s="4"/>
      <c r="K21" s="25"/>
      <c r="L21" s="11" t="s">
        <v>41</v>
      </c>
      <c r="M21" s="4"/>
      <c r="N21" s="5"/>
      <c r="O21" s="17" t="s">
        <v>42</v>
      </c>
      <c r="P21" s="4"/>
      <c r="Q21" s="5"/>
      <c r="R21" s="11" t="s">
        <v>43</v>
      </c>
      <c r="S21" s="4"/>
      <c r="T21" s="5"/>
      <c r="U21" s="17" t="s">
        <v>44</v>
      </c>
      <c r="V21" s="4"/>
      <c r="W21" s="5"/>
      <c r="X21" s="11" t="s">
        <v>45</v>
      </c>
      <c r="Y21" s="4"/>
      <c r="Z21" s="5"/>
      <c r="AA21" s="17" t="s">
        <v>46</v>
      </c>
      <c r="AB21" s="4"/>
      <c r="AC21" s="5"/>
      <c r="AD21" s="11" t="s">
        <v>35</v>
      </c>
      <c r="AE21" s="4"/>
      <c r="AF21" s="5"/>
      <c r="AG21" s="17" t="s">
        <v>47</v>
      </c>
      <c r="AH21" s="4"/>
      <c r="AI21" s="25"/>
      <c r="AJ21" s="11" t="s">
        <v>60</v>
      </c>
      <c r="AK21" s="4"/>
      <c r="AL21" s="5"/>
      <c r="AM21" s="17" t="s">
        <v>48</v>
      </c>
      <c r="AN21" s="4"/>
      <c r="AO21" s="5"/>
    </row>
    <row r="22" spans="1:41" ht="13.5" thickBot="1">
      <c r="A22" s="117"/>
      <c r="B22" s="121" t="s">
        <v>12</v>
      </c>
      <c r="C22" s="121"/>
      <c r="D22" s="122"/>
      <c r="E22" s="37" t="s">
        <v>3</v>
      </c>
      <c r="F22" s="39" t="s">
        <v>14</v>
      </c>
      <c r="G22" s="40" t="s">
        <v>15</v>
      </c>
      <c r="H22" s="41" t="s">
        <v>16</v>
      </c>
      <c r="I22" s="39" t="s">
        <v>14</v>
      </c>
      <c r="J22" s="40" t="s">
        <v>15</v>
      </c>
      <c r="K22" s="45" t="s">
        <v>16</v>
      </c>
      <c r="L22" s="39" t="s">
        <v>14</v>
      </c>
      <c r="M22" s="40" t="s">
        <v>15</v>
      </c>
      <c r="N22" s="41" t="s">
        <v>16</v>
      </c>
      <c r="O22" s="53" t="s">
        <v>14</v>
      </c>
      <c r="P22" s="40" t="s">
        <v>15</v>
      </c>
      <c r="Q22" s="41" t="s">
        <v>16</v>
      </c>
      <c r="R22" s="39" t="s">
        <v>14</v>
      </c>
      <c r="S22" s="40" t="s">
        <v>15</v>
      </c>
      <c r="T22" s="41" t="s">
        <v>16</v>
      </c>
      <c r="U22" s="39" t="s">
        <v>14</v>
      </c>
      <c r="V22" s="40" t="s">
        <v>15</v>
      </c>
      <c r="W22" s="41" t="s">
        <v>16</v>
      </c>
      <c r="X22" s="39" t="s">
        <v>14</v>
      </c>
      <c r="Y22" s="40" t="s">
        <v>15</v>
      </c>
      <c r="Z22" s="41" t="s">
        <v>16</v>
      </c>
      <c r="AA22" s="53" t="s">
        <v>14</v>
      </c>
      <c r="AB22" s="40" t="s">
        <v>15</v>
      </c>
      <c r="AC22" s="41" t="s">
        <v>16</v>
      </c>
      <c r="AD22" s="39" t="s">
        <v>14</v>
      </c>
      <c r="AE22" s="40" t="s">
        <v>15</v>
      </c>
      <c r="AF22" s="41" t="s">
        <v>16</v>
      </c>
      <c r="AG22" s="39" t="s">
        <v>14</v>
      </c>
      <c r="AH22" s="40" t="s">
        <v>15</v>
      </c>
      <c r="AI22" s="45" t="s">
        <v>16</v>
      </c>
      <c r="AJ22" s="39" t="s">
        <v>14</v>
      </c>
      <c r="AK22" s="40" t="s">
        <v>15</v>
      </c>
      <c r="AL22" s="41" t="s">
        <v>16</v>
      </c>
      <c r="AM22" s="53" t="s">
        <v>14</v>
      </c>
      <c r="AN22" s="40" t="s">
        <v>15</v>
      </c>
      <c r="AO22" s="41" t="s">
        <v>16</v>
      </c>
    </row>
    <row r="23" spans="1:41" ht="13.5" thickBot="1">
      <c r="A23" s="117"/>
      <c r="B23" s="123"/>
      <c r="C23" s="123"/>
      <c r="D23" s="124"/>
      <c r="E23" s="38" t="s">
        <v>21</v>
      </c>
      <c r="F23" s="35" t="s">
        <v>5</v>
      </c>
      <c r="G23" s="33" t="s">
        <v>19</v>
      </c>
      <c r="H23" s="36" t="s">
        <v>20</v>
      </c>
      <c r="I23" s="32" t="s">
        <v>5</v>
      </c>
      <c r="J23" s="33" t="s">
        <v>19</v>
      </c>
      <c r="K23" s="36" t="s">
        <v>20</v>
      </c>
      <c r="L23" s="32" t="s">
        <v>5</v>
      </c>
      <c r="M23" s="33" t="s">
        <v>19</v>
      </c>
      <c r="N23" s="34" t="s">
        <v>20</v>
      </c>
      <c r="O23" s="35" t="s">
        <v>5</v>
      </c>
      <c r="P23" s="33" t="s">
        <v>19</v>
      </c>
      <c r="Q23" s="34" t="s">
        <v>20</v>
      </c>
      <c r="R23" s="35" t="s">
        <v>5</v>
      </c>
      <c r="S23" s="33" t="s">
        <v>19</v>
      </c>
      <c r="T23" s="36" t="s">
        <v>20</v>
      </c>
      <c r="U23" s="32" t="s">
        <v>5</v>
      </c>
      <c r="V23" s="33" t="s">
        <v>19</v>
      </c>
      <c r="W23" s="34" t="s">
        <v>20</v>
      </c>
      <c r="X23" s="32" t="s">
        <v>5</v>
      </c>
      <c r="Y23" s="33" t="s">
        <v>19</v>
      </c>
      <c r="Z23" s="34" t="s">
        <v>20</v>
      </c>
      <c r="AA23" s="35" t="s">
        <v>5</v>
      </c>
      <c r="AB23" s="33" t="s">
        <v>19</v>
      </c>
      <c r="AC23" s="34" t="s">
        <v>20</v>
      </c>
      <c r="AD23" s="35" t="s">
        <v>5</v>
      </c>
      <c r="AE23" s="33" t="s">
        <v>19</v>
      </c>
      <c r="AF23" s="36" t="s">
        <v>20</v>
      </c>
      <c r="AG23" s="32" t="s">
        <v>5</v>
      </c>
      <c r="AH23" s="33" t="s">
        <v>19</v>
      </c>
      <c r="AI23" s="36" t="s">
        <v>20</v>
      </c>
      <c r="AJ23" s="32" t="s">
        <v>5</v>
      </c>
      <c r="AK23" s="33" t="s">
        <v>19</v>
      </c>
      <c r="AL23" s="34" t="s">
        <v>20</v>
      </c>
      <c r="AM23" s="35" t="s">
        <v>5</v>
      </c>
      <c r="AN23" s="33" t="s">
        <v>19</v>
      </c>
      <c r="AO23" s="34" t="s">
        <v>20</v>
      </c>
    </row>
    <row r="24" spans="1:41" ht="13.5" thickBot="1">
      <c r="A24" s="118"/>
      <c r="B24" s="125"/>
      <c r="C24" s="126"/>
      <c r="D24" s="127"/>
      <c r="E24" s="26"/>
      <c r="F24" s="11"/>
      <c r="G24" s="4"/>
      <c r="H24" s="5"/>
      <c r="I24" s="11"/>
      <c r="J24" s="4"/>
      <c r="K24" s="5"/>
      <c r="L24" s="47"/>
      <c r="M24" s="3"/>
      <c r="N24" s="15"/>
      <c r="O24" s="17"/>
      <c r="P24" s="4"/>
      <c r="Q24" s="5"/>
      <c r="R24" s="11"/>
      <c r="S24" s="4"/>
      <c r="T24" s="5"/>
      <c r="U24" s="11"/>
      <c r="V24" s="4"/>
      <c r="W24" s="5"/>
      <c r="X24" s="47"/>
      <c r="Y24" s="3"/>
      <c r="Z24" s="15"/>
      <c r="AA24" s="17"/>
      <c r="AB24" s="4"/>
      <c r="AC24" s="5"/>
      <c r="AD24" s="11"/>
      <c r="AE24" s="4"/>
      <c r="AF24" s="5"/>
      <c r="AG24" s="11"/>
      <c r="AH24" s="4"/>
      <c r="AI24" s="5"/>
      <c r="AJ24" s="47"/>
      <c r="AK24" s="3"/>
      <c r="AL24" s="15"/>
      <c r="AM24" s="17"/>
      <c r="AN24" s="4"/>
      <c r="AO24" s="5"/>
    </row>
    <row r="25" spans="1:41" ht="13.5" thickBot="1">
      <c r="A25" s="118"/>
      <c r="B25" s="128" t="s">
        <v>116</v>
      </c>
      <c r="C25" s="129"/>
      <c r="D25" s="130"/>
      <c r="E25" s="65">
        <v>110</v>
      </c>
      <c r="F25" s="80">
        <f>(SQRT(G25*G25+H25*H25)*1000)/1.73/110</f>
        <v>258.1736134011679</v>
      </c>
      <c r="G25" s="2">
        <v>-43.2</v>
      </c>
      <c r="H25" s="84">
        <v>23.4</v>
      </c>
      <c r="I25" s="80">
        <f>(SQRT(J25*J25+K25*K25)*1000)/1.73/110</f>
        <v>249.43988727530234</v>
      </c>
      <c r="J25" s="2">
        <v>-41.3</v>
      </c>
      <c r="K25" s="6">
        <v>23.4</v>
      </c>
      <c r="L25" s="80">
        <f>(SQRT(M25*M25+N25*N25)*1000)/1.73/110</f>
        <v>240.4505075519275</v>
      </c>
      <c r="M25" s="2">
        <v>-39.9</v>
      </c>
      <c r="N25" s="6">
        <v>22.4</v>
      </c>
      <c r="O25" s="80">
        <f>(SQRT(P25*P25+Q25*Q25)*1000)/1.73/110</f>
        <v>246.5089846000825</v>
      </c>
      <c r="P25" s="81">
        <v>-40.6</v>
      </c>
      <c r="Q25" s="6">
        <v>23.5</v>
      </c>
      <c r="R25" s="80">
        <f>(SQRT(S25*S25+T25*T25)*1000)/1.73/110</f>
        <v>246.0408629686485</v>
      </c>
      <c r="S25" s="2">
        <v>-39.9</v>
      </c>
      <c r="T25" s="6">
        <v>24.5</v>
      </c>
      <c r="U25" s="80">
        <f>(SQRT(V25*V25+W25*W25)*1000)/1.73/110</f>
        <v>245.9774439372549</v>
      </c>
      <c r="V25" s="2">
        <v>-39.7</v>
      </c>
      <c r="W25" s="6">
        <v>24.8</v>
      </c>
      <c r="X25" s="80">
        <f>(SQRT(Y25*Y25+Z25*Z25)*1000)/1.73/110</f>
        <v>241.06297811649165</v>
      </c>
      <c r="Y25" s="2">
        <v>-40.2</v>
      </c>
      <c r="Z25" s="6">
        <v>22.1</v>
      </c>
      <c r="AA25" s="80">
        <f>(SQRT(AB25*AB25+AC25*AC25)*1000)/1.73/110</f>
        <v>244.04345001768564</v>
      </c>
      <c r="AB25" s="2">
        <v>-40.9</v>
      </c>
      <c r="AC25" s="6">
        <v>22</v>
      </c>
      <c r="AD25" s="80">
        <f>(SQRT(AE25*AE25+AF25*AF25)*1000)/1.73/110</f>
        <v>216.8806508882972</v>
      </c>
      <c r="AE25" s="2">
        <v>-34.6</v>
      </c>
      <c r="AF25" s="6">
        <v>22.5</v>
      </c>
      <c r="AG25" s="80">
        <f>(SQRT(AH25*AH25+AI25*AI25)*1000)/1.73/110</f>
        <v>189.28151376796697</v>
      </c>
      <c r="AH25" s="2">
        <v>-28.9</v>
      </c>
      <c r="AI25" s="6">
        <v>21.5</v>
      </c>
      <c r="AJ25" s="80">
        <f>(SQRT(AK25*AK25+AL25*AL25)*1000)/1.73/110</f>
        <v>199.86232662477855</v>
      </c>
      <c r="AK25" s="2">
        <v>-32.1</v>
      </c>
      <c r="AL25" s="6">
        <v>20.4</v>
      </c>
      <c r="AM25" s="80">
        <f>(SQRT(AN25*AN25+AO25*AO25)*1000)/1.73/110</f>
        <v>184.94870403777688</v>
      </c>
      <c r="AN25" s="81">
        <v>-29.3</v>
      </c>
      <c r="AO25" s="6">
        <v>19.5</v>
      </c>
    </row>
    <row r="26" spans="1:41" ht="13.5" thickBot="1">
      <c r="A26" s="118"/>
      <c r="B26" s="128"/>
      <c r="C26" s="129"/>
      <c r="D26" s="130"/>
      <c r="E26" s="65"/>
      <c r="F26" s="12"/>
      <c r="G26" s="2"/>
      <c r="H26" s="6"/>
      <c r="I26" s="12"/>
      <c r="J26" s="2"/>
      <c r="K26" s="6"/>
      <c r="L26" s="12"/>
      <c r="M26" s="2"/>
      <c r="N26" s="6"/>
      <c r="O26" s="12"/>
      <c r="P26" s="2"/>
      <c r="Q26" s="6"/>
      <c r="R26" s="12"/>
      <c r="S26" s="2"/>
      <c r="T26" s="6"/>
      <c r="U26" s="12"/>
      <c r="V26" s="2"/>
      <c r="W26" s="6"/>
      <c r="X26" s="12"/>
      <c r="Y26" s="2"/>
      <c r="Z26" s="6"/>
      <c r="AA26" s="12"/>
      <c r="AB26" s="2"/>
      <c r="AC26" s="6"/>
      <c r="AD26" s="12"/>
      <c r="AE26" s="2"/>
      <c r="AF26" s="6"/>
      <c r="AG26" s="12"/>
      <c r="AH26" s="2"/>
      <c r="AI26" s="6"/>
      <c r="AJ26" s="12"/>
      <c r="AK26" s="2"/>
      <c r="AL26" s="6"/>
      <c r="AM26" s="12"/>
      <c r="AN26" s="2"/>
      <c r="AO26" s="6"/>
    </row>
    <row r="27" spans="1:41" ht="13.5" thickBot="1">
      <c r="A27" s="118"/>
      <c r="B27" s="128" t="s">
        <v>117</v>
      </c>
      <c r="C27" s="129"/>
      <c r="D27" s="130"/>
      <c r="E27" s="65">
        <v>110</v>
      </c>
      <c r="F27" s="80">
        <f>(SQRT(G27*G27+H27*H27)*1000)/1.73/110</f>
        <v>298.28220816561736</v>
      </c>
      <c r="G27" s="81">
        <v>53.8</v>
      </c>
      <c r="H27" s="6">
        <v>-18.1</v>
      </c>
      <c r="I27" s="80">
        <f>(SQRT(J27*J27+K27*K27)*1000)/1.73/110</f>
        <v>287.84456077244823</v>
      </c>
      <c r="J27" s="2">
        <v>51.7</v>
      </c>
      <c r="K27" s="6">
        <v>-18.1</v>
      </c>
      <c r="L27" s="80">
        <f>(SQRT(M27*M27+N27*N27)*1000)/1.73/110</f>
        <v>285.17679499523723</v>
      </c>
      <c r="M27" s="81">
        <v>51.7</v>
      </c>
      <c r="N27" s="6">
        <v>-16.5</v>
      </c>
      <c r="O27" s="80">
        <f>(SQRT(P27*P27+Q27*Q27)*1000)/1.73/110</f>
        <v>289.8130735962107</v>
      </c>
      <c r="P27" s="2">
        <v>52.2</v>
      </c>
      <c r="Q27" s="6">
        <v>-17.8</v>
      </c>
      <c r="R27" s="80">
        <f>(SQRT(S27*S27+T27*T27)*1000)/1.73/110</f>
        <v>285.3161955809128</v>
      </c>
      <c r="S27" s="2">
        <v>50.9</v>
      </c>
      <c r="T27" s="6">
        <v>-18.9</v>
      </c>
      <c r="U27" s="80">
        <f>(SQRT(V27*V27+W27*W27)*1000)/1.73/110</f>
        <v>291.98731972099415</v>
      </c>
      <c r="V27" s="2">
        <v>52.5</v>
      </c>
      <c r="W27" s="6">
        <v>-18.2</v>
      </c>
      <c r="X27" s="80">
        <f>(SQRT(Y27*Y27+Z27*Z27)*1000)/1.73/110</f>
        <v>283.8364279583916</v>
      </c>
      <c r="Y27" s="81">
        <v>51.4</v>
      </c>
      <c r="Z27" s="6">
        <v>-16.6</v>
      </c>
      <c r="AA27" s="80">
        <f>(SQRT(AB27*AB27+AC27*AC27)*1000)/1.73/110</f>
        <v>286.8220259644915</v>
      </c>
      <c r="AB27" s="2">
        <v>51.9</v>
      </c>
      <c r="AC27" s="84">
        <v>-16.9</v>
      </c>
      <c r="AD27" s="80">
        <f>(SQRT(AE27*AE27+AF27*AF27)*1000)/1.73/110</f>
        <v>263.07126109433506</v>
      </c>
      <c r="AE27" s="2">
        <v>47.3</v>
      </c>
      <c r="AF27" s="6">
        <v>-16.4</v>
      </c>
      <c r="AG27" s="80">
        <f>(SQRT(AH27*AH27+AI27*AI27)*1000)/1.73/110</f>
        <v>251.33455658891148</v>
      </c>
      <c r="AH27" s="81">
        <v>46</v>
      </c>
      <c r="AI27" s="84">
        <v>-13.1</v>
      </c>
      <c r="AJ27" s="80">
        <f>(SQRT(AK27*AK27+AL27*AL27)*1000)/1.73/110</f>
        <v>254.7995224175016</v>
      </c>
      <c r="AK27" s="2">
        <v>46.6</v>
      </c>
      <c r="AL27" s="6">
        <v>-13.4</v>
      </c>
      <c r="AM27" s="80">
        <f>(SQRT(AN27*AN27+AO27*AO27)*1000)/1.73/110</f>
        <v>238.78413344379237</v>
      </c>
      <c r="AN27" s="2">
        <v>43.8</v>
      </c>
      <c r="AO27" s="6">
        <v>-12.1</v>
      </c>
    </row>
    <row r="28" spans="1:41" ht="13.5" thickBot="1">
      <c r="A28" s="118"/>
      <c r="B28" s="128"/>
      <c r="C28" s="129"/>
      <c r="D28" s="130"/>
      <c r="E28" s="65"/>
      <c r="F28" s="12"/>
      <c r="G28" s="2"/>
      <c r="H28" s="6"/>
      <c r="I28" s="12"/>
      <c r="J28" s="2"/>
      <c r="K28" s="6"/>
      <c r="L28" s="12"/>
      <c r="M28" s="2"/>
      <c r="N28" s="6"/>
      <c r="O28" s="18"/>
      <c r="P28" s="2"/>
      <c r="Q28" s="6"/>
      <c r="R28" s="12"/>
      <c r="S28" s="2"/>
      <c r="T28" s="6"/>
      <c r="U28" s="12"/>
      <c r="V28" s="2"/>
      <c r="W28" s="6"/>
      <c r="X28" s="12"/>
      <c r="Y28" s="2"/>
      <c r="Z28" s="6"/>
      <c r="AA28" s="18"/>
      <c r="AB28" s="2"/>
      <c r="AC28" s="6"/>
      <c r="AD28" s="12"/>
      <c r="AE28" s="2"/>
      <c r="AF28" s="6"/>
      <c r="AG28" s="12"/>
      <c r="AH28" s="2"/>
      <c r="AI28" s="6"/>
      <c r="AJ28" s="12"/>
      <c r="AK28" s="2"/>
      <c r="AL28" s="6"/>
      <c r="AM28" s="18"/>
      <c r="AN28" s="2"/>
      <c r="AO28" s="6"/>
    </row>
    <row r="29" spans="1:41" ht="13.5" thickBot="1">
      <c r="A29" s="118"/>
      <c r="B29" s="128"/>
      <c r="C29" s="129"/>
      <c r="D29" s="130"/>
      <c r="E29" s="65"/>
      <c r="F29" s="12"/>
      <c r="G29" s="2"/>
      <c r="H29" s="6"/>
      <c r="I29" s="12"/>
      <c r="J29" s="2"/>
      <c r="K29" s="6"/>
      <c r="L29" s="12"/>
      <c r="M29" s="2"/>
      <c r="N29" s="6"/>
      <c r="O29" s="18"/>
      <c r="P29" s="2"/>
      <c r="Q29" s="6"/>
      <c r="R29" s="12"/>
      <c r="S29" s="2"/>
      <c r="T29" s="6"/>
      <c r="U29" s="12"/>
      <c r="V29" s="2"/>
      <c r="W29" s="6"/>
      <c r="X29" s="12"/>
      <c r="Y29" s="2"/>
      <c r="Z29" s="6"/>
      <c r="AA29" s="18"/>
      <c r="AB29" s="2"/>
      <c r="AC29" s="6"/>
      <c r="AD29" s="12"/>
      <c r="AE29" s="2"/>
      <c r="AF29" s="6"/>
      <c r="AG29" s="12"/>
      <c r="AH29" s="2"/>
      <c r="AI29" s="6"/>
      <c r="AJ29" s="12"/>
      <c r="AK29" s="2"/>
      <c r="AL29" s="6"/>
      <c r="AM29" s="18"/>
      <c r="AN29" s="2"/>
      <c r="AO29" s="6"/>
    </row>
    <row r="30" spans="1:41" ht="13.5" thickBot="1">
      <c r="A30" s="118"/>
      <c r="B30" s="131"/>
      <c r="C30" s="132"/>
      <c r="D30" s="133"/>
      <c r="E30" s="65"/>
      <c r="F30" s="12"/>
      <c r="G30" s="2"/>
      <c r="H30" s="6"/>
      <c r="I30" s="12"/>
      <c r="J30" s="2"/>
      <c r="K30" s="6"/>
      <c r="L30" s="12"/>
      <c r="M30" s="2"/>
      <c r="N30" s="6"/>
      <c r="O30" s="18"/>
      <c r="P30" s="2"/>
      <c r="Q30" s="6"/>
      <c r="R30" s="12"/>
      <c r="S30" s="2"/>
      <c r="T30" s="6"/>
      <c r="U30" s="12"/>
      <c r="V30" s="2"/>
      <c r="W30" s="6"/>
      <c r="X30" s="12"/>
      <c r="Y30" s="2"/>
      <c r="Z30" s="6"/>
      <c r="AA30" s="18"/>
      <c r="AB30" s="2"/>
      <c r="AC30" s="6"/>
      <c r="AD30" s="12"/>
      <c r="AE30" s="2"/>
      <c r="AF30" s="6"/>
      <c r="AG30" s="12"/>
      <c r="AH30" s="2"/>
      <c r="AI30" s="6"/>
      <c r="AJ30" s="12"/>
      <c r="AK30" s="2"/>
      <c r="AL30" s="6"/>
      <c r="AM30" s="18"/>
      <c r="AN30" s="2"/>
      <c r="AO30" s="6"/>
    </row>
    <row r="31" spans="1:41" ht="13.5" thickBot="1">
      <c r="A31" s="118"/>
      <c r="B31" s="138"/>
      <c r="C31" s="139"/>
      <c r="D31" s="140"/>
      <c r="E31" s="65"/>
      <c r="F31" s="12"/>
      <c r="G31" s="2"/>
      <c r="H31" s="6"/>
      <c r="I31" s="12"/>
      <c r="J31" s="2"/>
      <c r="K31" s="6"/>
      <c r="L31" s="12"/>
      <c r="M31" s="2"/>
      <c r="N31" s="6"/>
      <c r="O31" s="18"/>
      <c r="P31" s="2"/>
      <c r="Q31" s="6"/>
      <c r="R31" s="12"/>
      <c r="S31" s="2"/>
      <c r="T31" s="6"/>
      <c r="U31" s="12"/>
      <c r="V31" s="2"/>
      <c r="W31" s="6"/>
      <c r="X31" s="12"/>
      <c r="Y31" s="2"/>
      <c r="Z31" s="6"/>
      <c r="AA31" s="18"/>
      <c r="AB31" s="2"/>
      <c r="AC31" s="6"/>
      <c r="AD31" s="12"/>
      <c r="AE31" s="2"/>
      <c r="AF31" s="6"/>
      <c r="AG31" s="12"/>
      <c r="AH31" s="2"/>
      <c r="AI31" s="6"/>
      <c r="AJ31" s="12"/>
      <c r="AK31" s="2"/>
      <c r="AL31" s="6"/>
      <c r="AM31" s="18"/>
      <c r="AN31" s="2"/>
      <c r="AO31" s="6"/>
    </row>
    <row r="32" spans="1:41" ht="13.5" thickBot="1">
      <c r="A32" s="118"/>
      <c r="B32" s="134"/>
      <c r="C32" s="135"/>
      <c r="D32" s="136"/>
      <c r="E32" s="68"/>
      <c r="F32" s="10"/>
      <c r="G32" s="7"/>
      <c r="H32" s="8"/>
      <c r="I32" s="10"/>
      <c r="J32" s="7"/>
      <c r="K32" s="8"/>
      <c r="L32" s="10"/>
      <c r="M32" s="7"/>
      <c r="N32" s="8"/>
      <c r="O32" s="19"/>
      <c r="P32" s="7"/>
      <c r="Q32" s="8"/>
      <c r="R32" s="10"/>
      <c r="S32" s="7"/>
      <c r="T32" s="8"/>
      <c r="U32" s="10"/>
      <c r="V32" s="7"/>
      <c r="W32" s="8"/>
      <c r="X32" s="10"/>
      <c r="Y32" s="7"/>
      <c r="Z32" s="8"/>
      <c r="AA32" s="19"/>
      <c r="AB32" s="7"/>
      <c r="AC32" s="8"/>
      <c r="AD32" s="10"/>
      <c r="AE32" s="7"/>
      <c r="AF32" s="8"/>
      <c r="AG32" s="10"/>
      <c r="AH32" s="7"/>
      <c r="AI32" s="8"/>
      <c r="AJ32" s="10"/>
      <c r="AK32" s="7"/>
      <c r="AL32" s="8"/>
      <c r="AM32" s="19"/>
      <c r="AN32" s="7"/>
      <c r="AO32" s="8"/>
    </row>
    <row r="33" spans="1:4" s="57" customFormat="1" ht="16.5" customHeight="1" thickBot="1">
      <c r="A33" s="64"/>
      <c r="B33" s="66"/>
      <c r="C33" s="66"/>
      <c r="D33" s="67"/>
    </row>
    <row r="34" spans="1:41" ht="13.5" thickBot="1">
      <c r="A34" s="116" t="s">
        <v>6</v>
      </c>
      <c r="B34" s="97" t="s">
        <v>13</v>
      </c>
      <c r="C34" s="98"/>
      <c r="D34" s="13" t="s">
        <v>1</v>
      </c>
      <c r="E34" s="28" t="s">
        <v>0</v>
      </c>
      <c r="F34" s="11" t="s">
        <v>49</v>
      </c>
      <c r="G34" s="4"/>
      <c r="H34" s="5"/>
      <c r="I34" s="17" t="s">
        <v>50</v>
      </c>
      <c r="J34" s="4"/>
      <c r="K34" s="25"/>
      <c r="L34" s="11" t="s">
        <v>51</v>
      </c>
      <c r="M34" s="4"/>
      <c r="N34" s="5"/>
      <c r="O34" s="17" t="s">
        <v>52</v>
      </c>
      <c r="P34" s="4"/>
      <c r="Q34" s="5"/>
      <c r="R34" s="11" t="s">
        <v>53</v>
      </c>
      <c r="S34" s="4"/>
      <c r="T34" s="5"/>
      <c r="U34" s="17" t="s">
        <v>54</v>
      </c>
      <c r="V34" s="4"/>
      <c r="W34" s="5"/>
      <c r="X34" s="11" t="s">
        <v>55</v>
      </c>
      <c r="Y34" s="4"/>
      <c r="Z34" s="5"/>
      <c r="AA34" s="17" t="s">
        <v>56</v>
      </c>
      <c r="AB34" s="4"/>
      <c r="AC34" s="5"/>
      <c r="AD34" s="11" t="s">
        <v>57</v>
      </c>
      <c r="AE34" s="4"/>
      <c r="AF34" s="5"/>
      <c r="AG34" s="17" t="s">
        <v>36</v>
      </c>
      <c r="AH34" s="4"/>
      <c r="AI34" s="25"/>
      <c r="AJ34" s="11" t="s">
        <v>58</v>
      </c>
      <c r="AK34" s="4"/>
      <c r="AL34" s="5"/>
      <c r="AM34" s="17" t="s">
        <v>59</v>
      </c>
      <c r="AN34" s="4"/>
      <c r="AO34" s="5"/>
    </row>
    <row r="35" spans="1:41" ht="13.5" thickBot="1">
      <c r="A35" s="147"/>
      <c r="B35" s="99" t="s">
        <v>4</v>
      </c>
      <c r="C35" s="100"/>
      <c r="D35" s="14" t="s">
        <v>2</v>
      </c>
      <c r="E35" s="29" t="s">
        <v>3</v>
      </c>
      <c r="F35" s="39" t="s">
        <v>14</v>
      </c>
      <c r="G35" s="40" t="s">
        <v>15</v>
      </c>
      <c r="H35" s="41" t="s">
        <v>16</v>
      </c>
      <c r="I35" s="39" t="s">
        <v>14</v>
      </c>
      <c r="J35" s="40" t="s">
        <v>15</v>
      </c>
      <c r="K35" s="41" t="s">
        <v>16</v>
      </c>
      <c r="L35" s="39" t="s">
        <v>14</v>
      </c>
      <c r="M35" s="40" t="s">
        <v>15</v>
      </c>
      <c r="N35" s="41" t="s">
        <v>16</v>
      </c>
      <c r="O35" s="39" t="s">
        <v>14</v>
      </c>
      <c r="P35" s="40" t="s">
        <v>15</v>
      </c>
      <c r="Q35" s="41" t="s">
        <v>16</v>
      </c>
      <c r="R35" s="39" t="s">
        <v>14</v>
      </c>
      <c r="S35" s="40" t="s">
        <v>15</v>
      </c>
      <c r="T35" s="41" t="s">
        <v>16</v>
      </c>
      <c r="U35" s="39" t="s">
        <v>14</v>
      </c>
      <c r="V35" s="40" t="s">
        <v>15</v>
      </c>
      <c r="W35" s="41" t="s">
        <v>16</v>
      </c>
      <c r="X35" s="39" t="s">
        <v>14</v>
      </c>
      <c r="Y35" s="40" t="s">
        <v>15</v>
      </c>
      <c r="Z35" s="41" t="s">
        <v>16</v>
      </c>
      <c r="AA35" s="39" t="s">
        <v>14</v>
      </c>
      <c r="AB35" s="40" t="s">
        <v>15</v>
      </c>
      <c r="AC35" s="41" t="s">
        <v>16</v>
      </c>
      <c r="AD35" s="39" t="s">
        <v>14</v>
      </c>
      <c r="AE35" s="40" t="s">
        <v>15</v>
      </c>
      <c r="AF35" s="41" t="s">
        <v>16</v>
      </c>
      <c r="AG35" s="39" t="s">
        <v>14</v>
      </c>
      <c r="AH35" s="40" t="s">
        <v>15</v>
      </c>
      <c r="AI35" s="41" t="s">
        <v>16</v>
      </c>
      <c r="AJ35" s="39" t="s">
        <v>14</v>
      </c>
      <c r="AK35" s="40" t="s">
        <v>15</v>
      </c>
      <c r="AL35" s="41" t="s">
        <v>16</v>
      </c>
      <c r="AM35" s="39" t="s">
        <v>14</v>
      </c>
      <c r="AN35" s="40" t="s">
        <v>15</v>
      </c>
      <c r="AO35" s="41" t="s">
        <v>16</v>
      </c>
    </row>
    <row r="36" spans="1:41" ht="13.5" thickBot="1">
      <c r="A36" s="147"/>
      <c r="B36" s="101" t="s">
        <v>22</v>
      </c>
      <c r="C36" s="102"/>
      <c r="D36" s="30"/>
      <c r="E36" s="31" t="s">
        <v>21</v>
      </c>
      <c r="F36" s="32" t="s">
        <v>5</v>
      </c>
      <c r="G36" s="33" t="s">
        <v>19</v>
      </c>
      <c r="H36" s="34" t="s">
        <v>20</v>
      </c>
      <c r="I36" s="35" t="s">
        <v>5</v>
      </c>
      <c r="J36" s="33" t="s">
        <v>19</v>
      </c>
      <c r="K36" s="36" t="s">
        <v>20</v>
      </c>
      <c r="L36" s="32" t="s">
        <v>5</v>
      </c>
      <c r="M36" s="33" t="s">
        <v>19</v>
      </c>
      <c r="N36" s="34" t="s">
        <v>20</v>
      </c>
      <c r="O36" s="35" t="s">
        <v>5</v>
      </c>
      <c r="P36" s="33" t="s">
        <v>19</v>
      </c>
      <c r="Q36" s="34" t="s">
        <v>20</v>
      </c>
      <c r="R36" s="32" t="s">
        <v>5</v>
      </c>
      <c r="S36" s="33" t="s">
        <v>19</v>
      </c>
      <c r="T36" s="34" t="s">
        <v>20</v>
      </c>
      <c r="U36" s="35" t="s">
        <v>5</v>
      </c>
      <c r="V36" s="33" t="s">
        <v>19</v>
      </c>
      <c r="W36" s="34" t="s">
        <v>20</v>
      </c>
      <c r="X36" s="32" t="s">
        <v>5</v>
      </c>
      <c r="Y36" s="33" t="s">
        <v>19</v>
      </c>
      <c r="Z36" s="34" t="s">
        <v>20</v>
      </c>
      <c r="AA36" s="35" t="s">
        <v>5</v>
      </c>
      <c r="AB36" s="33" t="s">
        <v>19</v>
      </c>
      <c r="AC36" s="34" t="s">
        <v>20</v>
      </c>
      <c r="AD36" s="32" t="s">
        <v>5</v>
      </c>
      <c r="AE36" s="33" t="s">
        <v>19</v>
      </c>
      <c r="AF36" s="34" t="s">
        <v>20</v>
      </c>
      <c r="AG36" s="35" t="s">
        <v>5</v>
      </c>
      <c r="AH36" s="33" t="s">
        <v>19</v>
      </c>
      <c r="AI36" s="36" t="s">
        <v>20</v>
      </c>
      <c r="AJ36" s="32" t="s">
        <v>5</v>
      </c>
      <c r="AK36" s="33" t="s">
        <v>19</v>
      </c>
      <c r="AL36" s="34" t="s">
        <v>20</v>
      </c>
      <c r="AM36" s="35" t="s">
        <v>5</v>
      </c>
      <c r="AN36" s="33" t="s">
        <v>19</v>
      </c>
      <c r="AO36" s="34" t="s">
        <v>20</v>
      </c>
    </row>
    <row r="37" spans="1:41" ht="13.5" thickBot="1">
      <c r="A37" s="147"/>
      <c r="B37" s="110" t="s">
        <v>114</v>
      </c>
      <c r="C37" s="111"/>
      <c r="D37" s="106">
        <v>9</v>
      </c>
      <c r="E37" s="5"/>
      <c r="F37" s="11"/>
      <c r="G37" s="4"/>
      <c r="H37" s="5"/>
      <c r="I37" s="11"/>
      <c r="J37" s="4"/>
      <c r="K37" s="5"/>
      <c r="L37" s="11"/>
      <c r="M37" s="4"/>
      <c r="N37" s="5"/>
      <c r="O37" s="11"/>
      <c r="P37" s="4"/>
      <c r="Q37" s="5"/>
      <c r="R37" s="11"/>
      <c r="S37" s="4"/>
      <c r="T37" s="5"/>
      <c r="U37" s="11"/>
      <c r="V37" s="4"/>
      <c r="W37" s="5"/>
      <c r="X37" s="11"/>
      <c r="Y37" s="4"/>
      <c r="Z37" s="5"/>
      <c r="AA37" s="11"/>
      <c r="AB37" s="4"/>
      <c r="AC37" s="5"/>
      <c r="AD37" s="11"/>
      <c r="AE37" s="4"/>
      <c r="AF37" s="5"/>
      <c r="AG37" s="11"/>
      <c r="AH37" s="4"/>
      <c r="AI37" s="5"/>
      <c r="AJ37" s="11"/>
      <c r="AK37" s="4"/>
      <c r="AL37" s="5"/>
      <c r="AM37" s="11"/>
      <c r="AN37" s="4"/>
      <c r="AO37" s="5"/>
    </row>
    <row r="38" spans="1:41" ht="13.5" thickBot="1">
      <c r="A38" s="147"/>
      <c r="B38" s="112"/>
      <c r="C38" s="113"/>
      <c r="D38" s="107"/>
      <c r="E38" s="6">
        <v>110</v>
      </c>
      <c r="F38" s="80">
        <f>(SQRT(G38*G38+H38*H38)*1000)/1.73/110</f>
        <v>67.9158987762628</v>
      </c>
      <c r="G38" s="9">
        <v>12</v>
      </c>
      <c r="H38" s="16">
        <v>4.8</v>
      </c>
      <c r="I38" s="80">
        <f>(SQRT(J38*J38+K38*K38)*1000)/1.73/110</f>
        <v>46.09923741347622</v>
      </c>
      <c r="J38" s="9">
        <v>8</v>
      </c>
      <c r="K38" s="16">
        <v>3.6</v>
      </c>
      <c r="L38" s="80">
        <f>(SQRT(M38*M38+N38*N38)*1000)/1.73/110</f>
        <v>70.65785103088433</v>
      </c>
      <c r="M38" s="9">
        <v>12.4</v>
      </c>
      <c r="N38" s="16">
        <v>5.2</v>
      </c>
      <c r="O38" s="80">
        <f>(SQRT(P38*P38+Q38*Q38)*1000)/1.73/110</f>
        <v>66.8008348169026</v>
      </c>
      <c r="P38" s="9">
        <v>11.6</v>
      </c>
      <c r="Q38" s="16">
        <v>5.2</v>
      </c>
      <c r="R38" s="80">
        <f>(SQRT(S38*S38+T38*T38)*1000)/1.73/110</f>
        <v>65.96891151434667</v>
      </c>
      <c r="S38" s="9">
        <v>11.6</v>
      </c>
      <c r="T38" s="16">
        <v>4.8</v>
      </c>
      <c r="U38" s="80">
        <f>(SQRT(V38*V38+W38*W38)*1000)/1.73/110</f>
        <v>52.71649481443806</v>
      </c>
      <c r="V38" s="9">
        <v>9.2</v>
      </c>
      <c r="W38" s="16">
        <v>4</v>
      </c>
      <c r="X38" s="80">
        <f>(SQRT(Y38*Y38+Z38*Z38)*1000)/1.73/110</f>
        <v>54.650551760378356</v>
      </c>
      <c r="Y38" s="9">
        <v>9.6</v>
      </c>
      <c r="Z38" s="16">
        <v>4</v>
      </c>
      <c r="AA38" s="80">
        <f>(SQRT(AB38*AB38+AC38*AC38)*1000)/1.73/110</f>
        <v>48.889977297374706</v>
      </c>
      <c r="AB38" s="9">
        <v>8.4</v>
      </c>
      <c r="AC38" s="16">
        <v>4</v>
      </c>
      <c r="AD38" s="80">
        <f>(SQRT(AE38*AE38+AF38*AF38)*1000)/1.73/110</f>
        <v>47.94322534085988</v>
      </c>
      <c r="AE38" s="83">
        <v>8.2</v>
      </c>
      <c r="AF38" s="16">
        <v>4</v>
      </c>
      <c r="AG38" s="80">
        <f>(SQRT(AH38*AH38+AI38*AI38)*1000)/1.73/110</f>
        <v>38.33167887511694</v>
      </c>
      <c r="AH38" s="83">
        <v>6.4</v>
      </c>
      <c r="AI38" s="16">
        <v>3.5</v>
      </c>
      <c r="AJ38" s="80">
        <f>(SQRT(AK38*AK38+AL38*AL38)*1000)/1.73/110</f>
        <v>39.71854436299928</v>
      </c>
      <c r="AK38" s="83">
        <v>6.8</v>
      </c>
      <c r="AL38" s="16">
        <v>3.3</v>
      </c>
      <c r="AM38" s="80">
        <f>(SQRT(AN38*AN38+AO38*AO38)*1000)/1.73/110</f>
        <v>39.49194793075341</v>
      </c>
      <c r="AN38" s="9">
        <v>6.8</v>
      </c>
      <c r="AO38" s="16">
        <v>3.2</v>
      </c>
    </row>
    <row r="39" spans="1:41" ht="13.5" thickBot="1">
      <c r="A39" s="147"/>
      <c r="B39" s="114"/>
      <c r="C39" s="115"/>
      <c r="D39" s="108"/>
      <c r="E39" s="45"/>
      <c r="F39" s="39"/>
      <c r="G39" s="46"/>
      <c r="H39" s="46"/>
      <c r="I39" s="39"/>
      <c r="J39" s="46"/>
      <c r="K39" s="46"/>
      <c r="L39" s="39"/>
      <c r="M39" s="46"/>
      <c r="N39" s="46"/>
      <c r="O39" s="39"/>
      <c r="P39" s="46"/>
      <c r="Q39" s="46"/>
      <c r="R39" s="39"/>
      <c r="S39" s="46"/>
      <c r="T39" s="46"/>
      <c r="U39" s="39"/>
      <c r="V39" s="46"/>
      <c r="W39" s="69"/>
      <c r="X39" s="39"/>
      <c r="Y39" s="46"/>
      <c r="Z39" s="46"/>
      <c r="AA39" s="39"/>
      <c r="AB39" s="46"/>
      <c r="AC39" s="46"/>
      <c r="AD39" s="39"/>
      <c r="AE39" s="85"/>
      <c r="AF39" s="46"/>
      <c r="AG39" s="39"/>
      <c r="AH39" s="85"/>
      <c r="AI39" s="46"/>
      <c r="AJ39" s="39"/>
      <c r="AK39" s="85"/>
      <c r="AL39" s="46"/>
      <c r="AM39" s="39"/>
      <c r="AN39" s="46"/>
      <c r="AO39" s="69"/>
    </row>
    <row r="40" spans="1:41" ht="13.5" thickBot="1">
      <c r="A40" s="147"/>
      <c r="B40" s="112" t="s">
        <v>115</v>
      </c>
      <c r="C40" s="113"/>
      <c r="D40" s="109">
        <v>9</v>
      </c>
      <c r="E40" s="23"/>
      <c r="F40" s="47"/>
      <c r="G40" s="3"/>
      <c r="H40" s="15"/>
      <c r="I40" s="47"/>
      <c r="J40" s="3"/>
      <c r="K40" s="15"/>
      <c r="L40" s="47"/>
      <c r="M40" s="3"/>
      <c r="N40" s="15"/>
      <c r="O40" s="47"/>
      <c r="P40" s="3"/>
      <c r="Q40" s="15"/>
      <c r="R40" s="47"/>
      <c r="S40" s="3"/>
      <c r="T40" s="15"/>
      <c r="U40" s="47"/>
      <c r="V40" s="3"/>
      <c r="W40" s="15"/>
      <c r="X40" s="47"/>
      <c r="Y40" s="3"/>
      <c r="Z40" s="15"/>
      <c r="AA40" s="47"/>
      <c r="AB40" s="3"/>
      <c r="AC40" s="15"/>
      <c r="AD40" s="47"/>
      <c r="AE40" s="86"/>
      <c r="AF40" s="15"/>
      <c r="AG40" s="47"/>
      <c r="AH40" s="86"/>
      <c r="AI40" s="15"/>
      <c r="AJ40" s="47"/>
      <c r="AK40" s="86"/>
      <c r="AL40" s="15"/>
      <c r="AM40" s="47"/>
      <c r="AN40" s="3"/>
      <c r="AO40" s="15"/>
    </row>
    <row r="41" spans="1:41" ht="13.5" thickBot="1">
      <c r="A41" s="147"/>
      <c r="B41" s="112"/>
      <c r="C41" s="113"/>
      <c r="D41" s="107"/>
      <c r="E41" s="6">
        <v>110</v>
      </c>
      <c r="F41" s="80">
        <f>(SQRT(G41*G41+H41*H41)*1000)/1.73/110</f>
        <v>16.00793085835819</v>
      </c>
      <c r="G41" s="2">
        <v>2.8</v>
      </c>
      <c r="H41" s="6">
        <v>1.2</v>
      </c>
      <c r="I41" s="80">
        <f>(SQRT(J41*J41+K41*K41)*1000)/1.73/110</f>
        <v>31.327080527144258</v>
      </c>
      <c r="J41" s="2">
        <v>5.5</v>
      </c>
      <c r="K41" s="6">
        <v>2.3</v>
      </c>
      <c r="L41" s="80">
        <f>(SQRT(M41*M41+N41*N41)*1000)/1.73/110</f>
        <v>15.157335892649458</v>
      </c>
      <c r="M41" s="81">
        <v>2.4</v>
      </c>
      <c r="N41" s="6">
        <v>1.6</v>
      </c>
      <c r="O41" s="80">
        <f>(SQRT(P41*P41+Q41*Q41)*1000)/1.73/110</f>
        <v>19.940794493967708</v>
      </c>
      <c r="P41" s="2">
        <v>3.6</v>
      </c>
      <c r="Q41" s="6">
        <v>1.2</v>
      </c>
      <c r="R41" s="80">
        <f>(SQRT(S41*S41+T41*T41)*1000)/1.73/110</f>
        <v>16.946416706880818</v>
      </c>
      <c r="S41" s="2">
        <v>2.8</v>
      </c>
      <c r="T41" s="6">
        <v>1.6</v>
      </c>
      <c r="U41" s="80">
        <f>(SQRT(V41*V41+W41*W41)*1000)/1.73/110</f>
        <v>20.43998984632341</v>
      </c>
      <c r="V41" s="2">
        <v>3.7</v>
      </c>
      <c r="W41" s="6">
        <v>1.2</v>
      </c>
      <c r="X41" s="80">
        <f>(SQRT(Y41*Y41+Z41*Z41)*1000)/1.73/110</f>
        <v>26.840972756956667</v>
      </c>
      <c r="Y41" s="2">
        <v>4.7</v>
      </c>
      <c r="Z41" s="6">
        <v>2</v>
      </c>
      <c r="AA41" s="80">
        <f>(SQRT(AB41*AB41+AC41*AC41)*1000)/1.73/110</f>
        <v>19.378968906553627</v>
      </c>
      <c r="AB41" s="2">
        <v>3.6</v>
      </c>
      <c r="AC41" s="6">
        <v>0.8</v>
      </c>
      <c r="AD41" s="80">
        <f>(SQRT(AE41*AE41+AF41*AF41)*1000)/1.73/110</f>
        <v>14.797822217896714</v>
      </c>
      <c r="AE41" s="81">
        <v>2.7</v>
      </c>
      <c r="AF41" s="84">
        <v>0.8</v>
      </c>
      <c r="AG41" s="80">
        <f>(SQRT(AH41*AH41+AI41*AI41)*1000)/1.73/110</f>
        <v>21.15693340956111</v>
      </c>
      <c r="AH41" s="81">
        <v>3.9</v>
      </c>
      <c r="AI41" s="6">
        <v>1</v>
      </c>
      <c r="AJ41" s="80">
        <f>(SQRT(AK41*AK41+AL41*AL41)*1000)/1.73/110</f>
        <v>15.808312093001915</v>
      </c>
      <c r="AK41" s="81">
        <v>2.9</v>
      </c>
      <c r="AL41" s="6">
        <v>0.8</v>
      </c>
      <c r="AM41" s="80">
        <f>(SQRT(AN41*AN41+AO41*AO41)*1000)/1.73/110</f>
        <v>17.285217239515006</v>
      </c>
      <c r="AN41" s="2">
        <v>3.1</v>
      </c>
      <c r="AO41" s="6">
        <v>1.1</v>
      </c>
    </row>
    <row r="42" spans="1:41" ht="13.5" thickBot="1">
      <c r="A42" s="147"/>
      <c r="B42" s="114"/>
      <c r="C42" s="115"/>
      <c r="D42" s="108"/>
      <c r="E42" s="24"/>
      <c r="F42" s="12"/>
      <c r="G42" s="2"/>
      <c r="H42" s="6"/>
      <c r="I42" s="12"/>
      <c r="J42" s="2"/>
      <c r="K42" s="6"/>
      <c r="L42" s="12"/>
      <c r="M42" s="2"/>
      <c r="N42" s="6"/>
      <c r="O42" s="12"/>
      <c r="P42" s="2"/>
      <c r="Q42" s="6"/>
      <c r="R42" s="12"/>
      <c r="S42" s="2"/>
      <c r="T42" s="6"/>
      <c r="U42" s="12"/>
      <c r="V42" s="2"/>
      <c r="W42" s="6"/>
      <c r="X42" s="12"/>
      <c r="Y42" s="2"/>
      <c r="Z42" s="6"/>
      <c r="AA42" s="12"/>
      <c r="AB42" s="2"/>
      <c r="AC42" s="6"/>
      <c r="AD42" s="12"/>
      <c r="AE42" s="2"/>
      <c r="AF42" s="6"/>
      <c r="AG42" s="12"/>
      <c r="AH42" s="2"/>
      <c r="AI42" s="6"/>
      <c r="AJ42" s="12"/>
      <c r="AK42" s="2"/>
      <c r="AL42" s="6"/>
      <c r="AM42" s="12"/>
      <c r="AN42" s="2"/>
      <c r="AO42" s="6"/>
    </row>
    <row r="43" spans="1:41" ht="13.5" thickBot="1">
      <c r="A43" s="147"/>
      <c r="B43" s="141"/>
      <c r="C43" s="142"/>
      <c r="D43" s="109"/>
      <c r="E43" s="23"/>
      <c r="F43" s="12"/>
      <c r="G43" s="2"/>
      <c r="H43" s="6"/>
      <c r="I43" s="12"/>
      <c r="J43" s="2"/>
      <c r="K43" s="6"/>
      <c r="L43" s="12"/>
      <c r="M43" s="2"/>
      <c r="N43" s="6"/>
      <c r="O43" s="12"/>
      <c r="P43" s="2"/>
      <c r="Q43" s="6"/>
      <c r="R43" s="12"/>
      <c r="S43" s="2"/>
      <c r="T43" s="6"/>
      <c r="U43" s="12"/>
      <c r="V43" s="2"/>
      <c r="W43" s="6"/>
      <c r="X43" s="12"/>
      <c r="Y43" s="2"/>
      <c r="Z43" s="6"/>
      <c r="AA43" s="12"/>
      <c r="AB43" s="2"/>
      <c r="AC43" s="6"/>
      <c r="AD43" s="12"/>
      <c r="AE43" s="2"/>
      <c r="AF43" s="6"/>
      <c r="AG43" s="12"/>
      <c r="AH43" s="2"/>
      <c r="AI43" s="6"/>
      <c r="AJ43" s="12"/>
      <c r="AK43" s="2"/>
      <c r="AL43" s="6"/>
      <c r="AM43" s="12"/>
      <c r="AN43" s="2"/>
      <c r="AO43" s="6"/>
    </row>
    <row r="44" spans="1:41" ht="13.5" thickBot="1">
      <c r="A44" s="147"/>
      <c r="B44" s="143"/>
      <c r="C44" s="144"/>
      <c r="D44" s="107"/>
      <c r="E44" s="24"/>
      <c r="F44" s="12"/>
      <c r="G44" s="2"/>
      <c r="H44" s="6"/>
      <c r="I44" s="12"/>
      <c r="J44" s="2"/>
      <c r="K44" s="6"/>
      <c r="L44" s="12"/>
      <c r="M44" s="2"/>
      <c r="N44" s="6"/>
      <c r="O44" s="12"/>
      <c r="P44" s="2"/>
      <c r="Q44" s="6"/>
      <c r="R44" s="12"/>
      <c r="S44" s="2"/>
      <c r="T44" s="6"/>
      <c r="U44" s="12"/>
      <c r="V44" s="2"/>
      <c r="W44" s="6"/>
      <c r="X44" s="12"/>
      <c r="Y44" s="2"/>
      <c r="Z44" s="6"/>
      <c r="AA44" s="12"/>
      <c r="AB44" s="2"/>
      <c r="AC44" s="6"/>
      <c r="AD44" s="12"/>
      <c r="AE44" s="2"/>
      <c r="AF44" s="6"/>
      <c r="AG44" s="12"/>
      <c r="AH44" s="2"/>
      <c r="AI44" s="6"/>
      <c r="AJ44" s="12"/>
      <c r="AK44" s="2"/>
      <c r="AL44" s="6"/>
      <c r="AM44" s="12"/>
      <c r="AN44" s="2"/>
      <c r="AO44" s="6"/>
    </row>
    <row r="45" spans="1:41" ht="13.5" thickBot="1">
      <c r="A45" s="147"/>
      <c r="B45" s="145"/>
      <c r="C45" s="146"/>
      <c r="D45" s="108"/>
      <c r="E45" s="24"/>
      <c r="F45" s="12"/>
      <c r="G45" s="2"/>
      <c r="H45" s="6"/>
      <c r="I45" s="12"/>
      <c r="J45" s="2"/>
      <c r="K45" s="6"/>
      <c r="L45" s="12"/>
      <c r="M45" s="2"/>
      <c r="N45" s="6"/>
      <c r="O45" s="12"/>
      <c r="P45" s="2"/>
      <c r="Q45" s="6"/>
      <c r="R45" s="12"/>
      <c r="S45" s="2"/>
      <c r="T45" s="6"/>
      <c r="U45" s="12"/>
      <c r="V45" s="2"/>
      <c r="W45" s="6"/>
      <c r="X45" s="12"/>
      <c r="Y45" s="2"/>
      <c r="Z45" s="6"/>
      <c r="AA45" s="12"/>
      <c r="AB45" s="2"/>
      <c r="AC45" s="6"/>
      <c r="AD45" s="12"/>
      <c r="AE45" s="2"/>
      <c r="AF45" s="6"/>
      <c r="AG45" s="12"/>
      <c r="AH45" s="2"/>
      <c r="AI45" s="6"/>
      <c r="AJ45" s="12"/>
      <c r="AK45" s="2"/>
      <c r="AL45" s="6"/>
      <c r="AM45" s="12"/>
      <c r="AN45" s="2"/>
      <c r="AO45" s="6"/>
    </row>
    <row r="46" spans="1:41" ht="13.5" thickBot="1">
      <c r="A46" s="147"/>
      <c r="B46" s="103" t="s">
        <v>10</v>
      </c>
      <c r="C46" s="103"/>
      <c r="D46" s="103"/>
      <c r="E46" s="20"/>
      <c r="F46" s="42"/>
      <c r="G46" s="4"/>
      <c r="H46" s="5"/>
      <c r="I46" s="42"/>
      <c r="J46" s="4"/>
      <c r="K46" s="5"/>
      <c r="L46" s="42"/>
      <c r="M46" s="4"/>
      <c r="N46" s="5"/>
      <c r="O46" s="42"/>
      <c r="P46" s="4"/>
      <c r="Q46" s="5"/>
      <c r="R46" s="42"/>
      <c r="S46" s="4"/>
      <c r="T46" s="5"/>
      <c r="U46" s="42"/>
      <c r="V46" s="4"/>
      <c r="W46" s="5"/>
      <c r="X46" s="42"/>
      <c r="Y46" s="4"/>
      <c r="Z46" s="5"/>
      <c r="AA46" s="42"/>
      <c r="AB46" s="4"/>
      <c r="AC46" s="5"/>
      <c r="AD46" s="42"/>
      <c r="AE46" s="4"/>
      <c r="AF46" s="5"/>
      <c r="AG46" s="42"/>
      <c r="AH46" s="4"/>
      <c r="AI46" s="5"/>
      <c r="AJ46" s="42"/>
      <c r="AK46" s="4"/>
      <c r="AL46" s="5"/>
      <c r="AM46" s="42"/>
      <c r="AN46" s="4"/>
      <c r="AO46" s="5"/>
    </row>
    <row r="47" spans="1:41" ht="13.5" thickBot="1">
      <c r="A47" s="147"/>
      <c r="B47" s="104"/>
      <c r="C47" s="104"/>
      <c r="D47" s="104"/>
      <c r="E47" s="21"/>
      <c r="F47" s="43"/>
      <c r="G47" s="2">
        <f>SUM(G38:G41)</f>
        <v>14.8</v>
      </c>
      <c r="H47" s="81">
        <f>SUM(H38:H41)</f>
        <v>6</v>
      </c>
      <c r="I47" s="43"/>
      <c r="J47" s="2">
        <f>SUM(J38:J41)</f>
        <v>13.5</v>
      </c>
      <c r="K47" s="2">
        <f>SUM(K38:K41)</f>
        <v>5.9</v>
      </c>
      <c r="L47" s="43"/>
      <c r="M47" s="2">
        <f>SUM(M38:M41)</f>
        <v>14.8</v>
      </c>
      <c r="N47" s="2">
        <f>SUM(N38:N41)</f>
        <v>6.800000000000001</v>
      </c>
      <c r="O47" s="43"/>
      <c r="P47" s="2">
        <f>SUM(P38:P41)</f>
        <v>15.2</v>
      </c>
      <c r="Q47" s="2">
        <f>SUM(Q38:Q41)</f>
        <v>6.4</v>
      </c>
      <c r="R47" s="43"/>
      <c r="S47" s="2">
        <f>SUM(S38:S41)</f>
        <v>14.399999999999999</v>
      </c>
      <c r="T47" s="2">
        <f>SUM(T38:T41)</f>
        <v>6.4</v>
      </c>
      <c r="U47" s="43"/>
      <c r="V47" s="2">
        <f>SUM(V38:V41)</f>
        <v>12.899999999999999</v>
      </c>
      <c r="W47" s="2">
        <f>SUM(W38:W41)</f>
        <v>5.2</v>
      </c>
      <c r="X47" s="43"/>
      <c r="Y47" s="81">
        <f>SUM(Y38:Y41)</f>
        <v>14.3</v>
      </c>
      <c r="Z47" s="81">
        <f>SUM(Z38:Z41)</f>
        <v>6</v>
      </c>
      <c r="AA47" s="43"/>
      <c r="AB47" s="81">
        <f>SUM(AB38:AB41)</f>
        <v>12</v>
      </c>
      <c r="AC47" s="2">
        <f>SUM(AC38:AC41)</f>
        <v>4.8</v>
      </c>
      <c r="AD47" s="43"/>
      <c r="AE47" s="81">
        <f>SUM(AE38:AE41)</f>
        <v>10.899999999999999</v>
      </c>
      <c r="AF47" s="2">
        <f>SUM(AF38:AF41)</f>
        <v>4.8</v>
      </c>
      <c r="AG47" s="43"/>
      <c r="AH47" s="81">
        <f>SUM(AH38:AH41)</f>
        <v>10.3</v>
      </c>
      <c r="AI47" s="2">
        <f>SUM(AI38:AI41)</f>
        <v>4.5</v>
      </c>
      <c r="AJ47" s="43"/>
      <c r="AK47" s="81">
        <f>SUM(AK38:AK41)</f>
        <v>9.7</v>
      </c>
      <c r="AL47" s="2">
        <f>SUM(AL38:AL41)</f>
        <v>4.1</v>
      </c>
      <c r="AM47" s="43"/>
      <c r="AN47" s="2">
        <f>SUM(AN38:AN41)</f>
        <v>9.9</v>
      </c>
      <c r="AO47" s="6">
        <f>SUM(AO38:AO41)</f>
        <v>4.300000000000001</v>
      </c>
    </row>
    <row r="48" spans="1:41" ht="13.5" thickBot="1">
      <c r="A48" s="147"/>
      <c r="B48" s="105"/>
      <c r="C48" s="105"/>
      <c r="D48" s="105"/>
      <c r="E48" s="48"/>
      <c r="F48" s="44"/>
      <c r="G48" s="49"/>
      <c r="H48" s="49"/>
      <c r="I48" s="44"/>
      <c r="J48" s="49"/>
      <c r="K48" s="49"/>
      <c r="L48" s="44"/>
      <c r="M48" s="49"/>
      <c r="N48" s="49"/>
      <c r="O48" s="44"/>
      <c r="P48" s="49"/>
      <c r="Q48" s="49"/>
      <c r="R48" s="44"/>
      <c r="S48" s="49"/>
      <c r="T48" s="49"/>
      <c r="U48" s="44"/>
      <c r="V48" s="49"/>
      <c r="W48" s="70"/>
      <c r="X48" s="44"/>
      <c r="Y48" s="49"/>
      <c r="Z48" s="49"/>
      <c r="AA48" s="44"/>
      <c r="AB48" s="49"/>
      <c r="AC48" s="49"/>
      <c r="AD48" s="44"/>
      <c r="AE48" s="49"/>
      <c r="AF48" s="49"/>
      <c r="AG48" s="44"/>
      <c r="AH48" s="49"/>
      <c r="AI48" s="49"/>
      <c r="AJ48" s="44"/>
      <c r="AK48" s="49"/>
      <c r="AL48" s="49"/>
      <c r="AM48" s="44"/>
      <c r="AN48" s="49"/>
      <c r="AO48" s="70"/>
    </row>
    <row r="49" spans="1:41" ht="13.5" thickBot="1">
      <c r="A49" s="116" t="s">
        <v>7</v>
      </c>
      <c r="B49" s="119" t="s">
        <v>11</v>
      </c>
      <c r="C49" s="119"/>
      <c r="D49" s="120"/>
      <c r="E49" s="27" t="s">
        <v>0</v>
      </c>
      <c r="F49" s="11" t="s">
        <v>49</v>
      </c>
      <c r="G49" s="4"/>
      <c r="H49" s="5"/>
      <c r="I49" s="17" t="s">
        <v>50</v>
      </c>
      <c r="J49" s="4"/>
      <c r="K49" s="25"/>
      <c r="L49" s="11" t="s">
        <v>51</v>
      </c>
      <c r="M49" s="4"/>
      <c r="N49" s="5"/>
      <c r="O49" s="17" t="s">
        <v>52</v>
      </c>
      <c r="P49" s="4"/>
      <c r="Q49" s="5"/>
      <c r="R49" s="11" t="s">
        <v>53</v>
      </c>
      <c r="S49" s="4"/>
      <c r="T49" s="5"/>
      <c r="U49" s="17" t="s">
        <v>54</v>
      </c>
      <c r="V49" s="4"/>
      <c r="W49" s="5"/>
      <c r="X49" s="11" t="s">
        <v>55</v>
      </c>
      <c r="Y49" s="4"/>
      <c r="Z49" s="5"/>
      <c r="AA49" s="17" t="s">
        <v>56</v>
      </c>
      <c r="AB49" s="4"/>
      <c r="AC49" s="5"/>
      <c r="AD49" s="11" t="s">
        <v>57</v>
      </c>
      <c r="AE49" s="4"/>
      <c r="AF49" s="5"/>
      <c r="AG49" s="17" t="s">
        <v>36</v>
      </c>
      <c r="AH49" s="4"/>
      <c r="AI49" s="25"/>
      <c r="AJ49" s="11" t="s">
        <v>58</v>
      </c>
      <c r="AK49" s="4"/>
      <c r="AL49" s="5"/>
      <c r="AM49" s="17" t="s">
        <v>59</v>
      </c>
      <c r="AN49" s="4"/>
      <c r="AO49" s="5"/>
    </row>
    <row r="50" spans="1:41" ht="13.5" thickBot="1">
      <c r="A50" s="117"/>
      <c r="B50" s="121" t="s">
        <v>12</v>
      </c>
      <c r="C50" s="121"/>
      <c r="D50" s="122"/>
      <c r="E50" s="37" t="s">
        <v>3</v>
      </c>
      <c r="F50" s="39" t="s">
        <v>14</v>
      </c>
      <c r="G50" s="40" t="s">
        <v>15</v>
      </c>
      <c r="H50" s="41" t="s">
        <v>16</v>
      </c>
      <c r="I50" s="39" t="s">
        <v>14</v>
      </c>
      <c r="J50" s="40" t="s">
        <v>15</v>
      </c>
      <c r="K50" s="45" t="s">
        <v>16</v>
      </c>
      <c r="L50" s="39" t="s">
        <v>14</v>
      </c>
      <c r="M50" s="40" t="s">
        <v>15</v>
      </c>
      <c r="N50" s="41" t="s">
        <v>16</v>
      </c>
      <c r="O50" s="53" t="s">
        <v>14</v>
      </c>
      <c r="P50" s="40" t="s">
        <v>15</v>
      </c>
      <c r="Q50" s="41" t="s">
        <v>16</v>
      </c>
      <c r="R50" s="39" t="s">
        <v>14</v>
      </c>
      <c r="S50" s="40" t="s">
        <v>15</v>
      </c>
      <c r="T50" s="41" t="s">
        <v>16</v>
      </c>
      <c r="U50" s="39" t="s">
        <v>14</v>
      </c>
      <c r="V50" s="40" t="s">
        <v>15</v>
      </c>
      <c r="W50" s="41" t="s">
        <v>16</v>
      </c>
      <c r="X50" s="39" t="s">
        <v>14</v>
      </c>
      <c r="Y50" s="40" t="s">
        <v>15</v>
      </c>
      <c r="Z50" s="41" t="s">
        <v>16</v>
      </c>
      <c r="AA50" s="53" t="s">
        <v>14</v>
      </c>
      <c r="AB50" s="40" t="s">
        <v>15</v>
      </c>
      <c r="AC50" s="41" t="s">
        <v>16</v>
      </c>
      <c r="AD50" s="39" t="s">
        <v>14</v>
      </c>
      <c r="AE50" s="40" t="s">
        <v>15</v>
      </c>
      <c r="AF50" s="41" t="s">
        <v>16</v>
      </c>
      <c r="AG50" s="39" t="s">
        <v>14</v>
      </c>
      <c r="AH50" s="40" t="s">
        <v>15</v>
      </c>
      <c r="AI50" s="45" t="s">
        <v>16</v>
      </c>
      <c r="AJ50" s="39" t="s">
        <v>14</v>
      </c>
      <c r="AK50" s="40" t="s">
        <v>15</v>
      </c>
      <c r="AL50" s="41" t="s">
        <v>16</v>
      </c>
      <c r="AM50" s="53" t="s">
        <v>14</v>
      </c>
      <c r="AN50" s="40" t="s">
        <v>15</v>
      </c>
      <c r="AO50" s="41" t="s">
        <v>16</v>
      </c>
    </row>
    <row r="51" spans="1:41" ht="13.5" thickBot="1">
      <c r="A51" s="117"/>
      <c r="B51" s="123"/>
      <c r="C51" s="123"/>
      <c r="D51" s="124"/>
      <c r="E51" s="38" t="s">
        <v>21</v>
      </c>
      <c r="F51" s="35" t="s">
        <v>5</v>
      </c>
      <c r="G51" s="33" t="s">
        <v>19</v>
      </c>
      <c r="H51" s="36" t="s">
        <v>20</v>
      </c>
      <c r="I51" s="32" t="s">
        <v>5</v>
      </c>
      <c r="J51" s="33" t="s">
        <v>19</v>
      </c>
      <c r="K51" s="36" t="s">
        <v>20</v>
      </c>
      <c r="L51" s="32" t="s">
        <v>5</v>
      </c>
      <c r="M51" s="33" t="s">
        <v>19</v>
      </c>
      <c r="N51" s="34" t="s">
        <v>20</v>
      </c>
      <c r="O51" s="35" t="s">
        <v>5</v>
      </c>
      <c r="P51" s="33" t="s">
        <v>19</v>
      </c>
      <c r="Q51" s="34" t="s">
        <v>20</v>
      </c>
      <c r="R51" s="35" t="s">
        <v>5</v>
      </c>
      <c r="S51" s="33" t="s">
        <v>19</v>
      </c>
      <c r="T51" s="36" t="s">
        <v>20</v>
      </c>
      <c r="U51" s="32" t="s">
        <v>5</v>
      </c>
      <c r="V51" s="33" t="s">
        <v>19</v>
      </c>
      <c r="W51" s="34" t="s">
        <v>20</v>
      </c>
      <c r="X51" s="32" t="s">
        <v>5</v>
      </c>
      <c r="Y51" s="33" t="s">
        <v>19</v>
      </c>
      <c r="Z51" s="34" t="s">
        <v>20</v>
      </c>
      <c r="AA51" s="35" t="s">
        <v>5</v>
      </c>
      <c r="AB51" s="33" t="s">
        <v>19</v>
      </c>
      <c r="AC51" s="34" t="s">
        <v>20</v>
      </c>
      <c r="AD51" s="35" t="s">
        <v>5</v>
      </c>
      <c r="AE51" s="33" t="s">
        <v>19</v>
      </c>
      <c r="AF51" s="36" t="s">
        <v>20</v>
      </c>
      <c r="AG51" s="32" t="s">
        <v>5</v>
      </c>
      <c r="AH51" s="33" t="s">
        <v>19</v>
      </c>
      <c r="AI51" s="36" t="s">
        <v>20</v>
      </c>
      <c r="AJ51" s="32" t="s">
        <v>5</v>
      </c>
      <c r="AK51" s="33" t="s">
        <v>19</v>
      </c>
      <c r="AL51" s="34" t="s">
        <v>20</v>
      </c>
      <c r="AM51" s="35" t="s">
        <v>5</v>
      </c>
      <c r="AN51" s="33" t="s">
        <v>19</v>
      </c>
      <c r="AO51" s="34" t="s">
        <v>20</v>
      </c>
    </row>
    <row r="52" spans="1:41" ht="13.5" thickBot="1">
      <c r="A52" s="117"/>
      <c r="B52" s="125"/>
      <c r="C52" s="126"/>
      <c r="D52" s="127"/>
      <c r="E52" s="20"/>
      <c r="F52" s="11"/>
      <c r="G52" s="4"/>
      <c r="H52" s="5"/>
      <c r="I52" s="11"/>
      <c r="J52" s="4"/>
      <c r="K52" s="5"/>
      <c r="L52" s="47"/>
      <c r="M52" s="3"/>
      <c r="N52" s="15"/>
      <c r="O52" s="17"/>
      <c r="P52" s="4"/>
      <c r="Q52" s="5"/>
      <c r="R52" s="11"/>
      <c r="S52" s="4"/>
      <c r="T52" s="5"/>
      <c r="U52" s="11"/>
      <c r="V52" s="4"/>
      <c r="W52" s="5"/>
      <c r="X52" s="47"/>
      <c r="Y52" s="3"/>
      <c r="Z52" s="15"/>
      <c r="AA52" s="17"/>
      <c r="AB52" s="4"/>
      <c r="AC52" s="5"/>
      <c r="AD52" s="11"/>
      <c r="AE52" s="4"/>
      <c r="AF52" s="5"/>
      <c r="AG52" s="11"/>
      <c r="AH52" s="4"/>
      <c r="AI52" s="5"/>
      <c r="AJ52" s="47"/>
      <c r="AK52" s="3"/>
      <c r="AL52" s="15"/>
      <c r="AM52" s="17"/>
      <c r="AN52" s="4"/>
      <c r="AO52" s="5"/>
    </row>
    <row r="53" spans="1:41" ht="13.5" thickBot="1">
      <c r="A53" s="117"/>
      <c r="B53" s="128" t="s">
        <v>116</v>
      </c>
      <c r="C53" s="129"/>
      <c r="D53" s="130"/>
      <c r="E53" s="65">
        <v>110</v>
      </c>
      <c r="F53" s="80">
        <f>(SQRT(G53*G53+H53*H53)*1000)/1.73/110</f>
        <v>177.36225420686483</v>
      </c>
      <c r="G53" s="2">
        <v>-28.8</v>
      </c>
      <c r="H53" s="6">
        <v>17.6</v>
      </c>
      <c r="I53" s="80">
        <f>(SQRT(J53*J53+K53*K53)*1000)/1.73/110</f>
        <v>181.32391758995115</v>
      </c>
      <c r="J53" s="2">
        <v>-29.5</v>
      </c>
      <c r="K53" s="6">
        <v>17.9</v>
      </c>
      <c r="L53" s="80">
        <f>(SQRT(M53*M53+N53*N53)*1000)/1.73/110</f>
        <v>175.84950043447301</v>
      </c>
      <c r="M53" s="81">
        <v>-28.4</v>
      </c>
      <c r="N53" s="6">
        <v>17.7</v>
      </c>
      <c r="O53" s="80">
        <f>(SQRT(P53*P53+Q53*Q53)*1000)/1.73/110</f>
        <v>195.21648540402634</v>
      </c>
      <c r="P53" s="2">
        <v>-32.1</v>
      </c>
      <c r="Q53" s="6">
        <v>18.7</v>
      </c>
      <c r="R53" s="80">
        <f>(SQRT(S53*S53+T53*T53)*1000)/1.73/110</f>
        <v>201.69083817352805</v>
      </c>
      <c r="S53" s="81">
        <v>-33</v>
      </c>
      <c r="T53" s="6">
        <v>19.6</v>
      </c>
      <c r="U53" s="80">
        <f>(SQRT(V53*V53+W53*W53)*1000)/1.73/110</f>
        <v>210.95042712119968</v>
      </c>
      <c r="V53" s="2">
        <v>-35.2</v>
      </c>
      <c r="W53" s="6">
        <v>19.3</v>
      </c>
      <c r="X53" s="80">
        <f>(SQRT(Y53*Y53+Z53*Z53)*1000)/1.73/110</f>
        <v>213.16477177979976</v>
      </c>
      <c r="Y53" s="2">
        <v>-36.5</v>
      </c>
      <c r="Z53" s="6">
        <v>17.7</v>
      </c>
      <c r="AA53" s="80">
        <f>(SQRT(AB53*AB53+AC53*AC53)*1000)/1.73/110</f>
        <v>229.80149523202172</v>
      </c>
      <c r="AB53" s="81">
        <v>-39.9</v>
      </c>
      <c r="AC53" s="6">
        <v>17.9</v>
      </c>
      <c r="AD53" s="80">
        <f>(SQRT(AE53*AE53+AF53*AF53)*1000)/1.73/110</f>
        <v>240.34080943441012</v>
      </c>
      <c r="AE53" s="81">
        <v>-42.5</v>
      </c>
      <c r="AF53" s="84">
        <v>16.9</v>
      </c>
      <c r="AG53" s="80">
        <f>(SQRT(AH53*AH53+AI53*AI53)*1000)/1.73/110</f>
        <v>241.53274469105412</v>
      </c>
      <c r="AH53" s="2">
        <v>-42.9</v>
      </c>
      <c r="AI53" s="6">
        <v>16.5</v>
      </c>
      <c r="AJ53" s="80">
        <f>(SQRT(AK53*AK53+AL53*AL53)*1000)/1.73/110</f>
        <v>235.0714835614229</v>
      </c>
      <c r="AK53" s="2">
        <v>-41.5</v>
      </c>
      <c r="AL53" s="6">
        <v>16.7</v>
      </c>
      <c r="AM53" s="80">
        <f>(SQRT(AN53*AN53+AO53*AO53)*1000)/1.73/110</f>
        <v>226.56190573484633</v>
      </c>
      <c r="AN53" s="2">
        <v>-38.8</v>
      </c>
      <c r="AO53" s="6">
        <v>18.8</v>
      </c>
    </row>
    <row r="54" spans="1:41" ht="13.5" thickBot="1">
      <c r="A54" s="117"/>
      <c r="B54" s="128"/>
      <c r="C54" s="129"/>
      <c r="D54" s="130"/>
      <c r="E54" s="65"/>
      <c r="F54" s="12"/>
      <c r="G54" s="2"/>
      <c r="H54" s="6"/>
      <c r="I54" s="12"/>
      <c r="J54" s="2"/>
      <c r="K54" s="6"/>
      <c r="L54" s="12"/>
      <c r="M54" s="2"/>
      <c r="N54" s="6"/>
      <c r="O54" s="12"/>
      <c r="P54" s="2"/>
      <c r="Q54" s="6"/>
      <c r="R54" s="12"/>
      <c r="S54" s="2"/>
      <c r="T54" s="6"/>
      <c r="U54" s="12"/>
      <c r="V54" s="2"/>
      <c r="W54" s="6"/>
      <c r="X54" s="12"/>
      <c r="Y54" s="2"/>
      <c r="Z54" s="6"/>
      <c r="AA54" s="12"/>
      <c r="AB54" s="2"/>
      <c r="AC54" s="6"/>
      <c r="AD54" s="12"/>
      <c r="AE54" s="81"/>
      <c r="AF54" s="84"/>
      <c r="AG54" s="12"/>
      <c r="AH54" s="2"/>
      <c r="AI54" s="6"/>
      <c r="AJ54" s="12"/>
      <c r="AK54" s="2"/>
      <c r="AL54" s="6"/>
      <c r="AM54" s="12"/>
      <c r="AN54" s="2"/>
      <c r="AO54" s="6"/>
    </row>
    <row r="55" spans="1:41" ht="13.5" thickBot="1">
      <c r="A55" s="117"/>
      <c r="B55" s="128" t="s">
        <v>117</v>
      </c>
      <c r="C55" s="129"/>
      <c r="D55" s="130"/>
      <c r="E55" s="65">
        <v>110</v>
      </c>
      <c r="F55" s="80">
        <f>(SQRT(G55*G55+H55*H55)*1000)/1.73/110</f>
        <v>232.3397325077489</v>
      </c>
      <c r="G55" s="81">
        <v>42.9</v>
      </c>
      <c r="H55" s="6">
        <v>-10.7</v>
      </c>
      <c r="I55" s="80">
        <f>(SQRT(J55*J55+K55*K55)*1000)/1.73/110</f>
        <v>235.0239038884858</v>
      </c>
      <c r="J55" s="2">
        <v>43.3</v>
      </c>
      <c r="K55" s="6">
        <v>-11.2</v>
      </c>
      <c r="L55" s="80">
        <f>(SQRT(M55*M55+N55*N55)*1000)/1.73/110</f>
        <v>231.1929718733502</v>
      </c>
      <c r="M55" s="2">
        <v>42.7</v>
      </c>
      <c r="N55" s="6">
        <v>-10.6</v>
      </c>
      <c r="O55" s="80">
        <f>(SQRT(P55*P55+Q55*Q55)*1000)/1.73/110</f>
        <v>252.4767830051106</v>
      </c>
      <c r="P55" s="2">
        <v>46.6</v>
      </c>
      <c r="Q55" s="6">
        <v>-11.7</v>
      </c>
      <c r="R55" s="80">
        <f>(SQRT(S55*S55+T55*T55)*1000)/1.73/110</f>
        <v>255.1920746120171</v>
      </c>
      <c r="S55" s="2">
        <v>46.9</v>
      </c>
      <c r="T55" s="6">
        <v>-12.6</v>
      </c>
      <c r="U55" s="80">
        <f>(SQRT(V55*V55+W55*W55)*1000)/1.73/110</f>
        <v>263.3497986046814</v>
      </c>
      <c r="V55" s="2">
        <v>48.4</v>
      </c>
      <c r="W55" s="84">
        <v>-13</v>
      </c>
      <c r="X55" s="80">
        <f>(SQRT(Y55*Y55+Z55*Z55)*1000)/1.73/110</f>
        <v>273.3184366681933</v>
      </c>
      <c r="Y55" s="2">
        <v>50.9</v>
      </c>
      <c r="Z55" s="6">
        <v>-10.7</v>
      </c>
      <c r="AA55" s="80">
        <f>(SQRT(AB55*AB55+AC55*AC55)*1000)/1.73/110</f>
        <v>280.7930303736335</v>
      </c>
      <c r="AB55" s="2">
        <v>52</v>
      </c>
      <c r="AC55" s="6">
        <v>-12.3</v>
      </c>
      <c r="AD55" s="80">
        <f>(SQRT(AE55*AE55+AF55*AF55)*1000)/1.73/110</f>
        <v>277.5859982881111</v>
      </c>
      <c r="AE55" s="81">
        <v>51.2</v>
      </c>
      <c r="AF55" s="84">
        <v>-13</v>
      </c>
      <c r="AG55" s="80">
        <f>(SQRT(AH55*AH55+AI55*AI55)*1000)/1.73/110</f>
        <v>285.9542454170984</v>
      </c>
      <c r="AH55" s="2">
        <v>53.1</v>
      </c>
      <c r="AI55" s="6">
        <v>-11.9</v>
      </c>
      <c r="AJ55" s="80">
        <f>(SQRT(AK55*AK55+AL55*AL55)*1000)/1.73/110</f>
        <v>278.1152115134588</v>
      </c>
      <c r="AK55" s="2">
        <v>51.5</v>
      </c>
      <c r="AL55" s="6">
        <v>-12.2</v>
      </c>
      <c r="AM55" s="80">
        <f>(SQRT(AN55*AN55+AO55*AO55)*1000)/1.73/110</f>
        <v>265.20392478507426</v>
      </c>
      <c r="AN55" s="2">
        <v>48.4</v>
      </c>
      <c r="AO55" s="6">
        <v>-14.3</v>
      </c>
    </row>
    <row r="56" spans="1:41" ht="13.5" thickBot="1">
      <c r="A56" s="117"/>
      <c r="B56" s="128"/>
      <c r="C56" s="129"/>
      <c r="D56" s="130"/>
      <c r="E56" s="21"/>
      <c r="F56" s="12"/>
      <c r="G56" s="2"/>
      <c r="H56" s="6"/>
      <c r="I56" s="12"/>
      <c r="J56" s="2"/>
      <c r="K56" s="6"/>
      <c r="L56" s="12"/>
      <c r="M56" s="2"/>
      <c r="N56" s="6"/>
      <c r="O56" s="18"/>
      <c r="P56" s="2"/>
      <c r="Q56" s="6"/>
      <c r="R56" s="12"/>
      <c r="S56" s="2"/>
      <c r="T56" s="6"/>
      <c r="U56" s="12"/>
      <c r="V56" s="2"/>
      <c r="W56" s="6"/>
      <c r="X56" s="12"/>
      <c r="Y56" s="2"/>
      <c r="Z56" s="6"/>
      <c r="AA56" s="18"/>
      <c r="AB56" s="2"/>
      <c r="AC56" s="6"/>
      <c r="AD56" s="12"/>
      <c r="AE56" s="2"/>
      <c r="AF56" s="6"/>
      <c r="AG56" s="12"/>
      <c r="AH56" s="2"/>
      <c r="AI56" s="6"/>
      <c r="AJ56" s="12"/>
      <c r="AK56" s="2"/>
      <c r="AL56" s="6"/>
      <c r="AM56" s="18"/>
      <c r="AN56" s="2"/>
      <c r="AO56" s="6"/>
    </row>
    <row r="57" spans="1:41" ht="13.5" thickBot="1">
      <c r="A57" s="117"/>
      <c r="B57" s="128"/>
      <c r="C57" s="129"/>
      <c r="D57" s="130"/>
      <c r="E57" s="21"/>
      <c r="F57" s="12"/>
      <c r="G57" s="2"/>
      <c r="H57" s="6"/>
      <c r="I57" s="12"/>
      <c r="J57" s="2"/>
      <c r="K57" s="6"/>
      <c r="L57" s="12"/>
      <c r="M57" s="2"/>
      <c r="N57" s="6"/>
      <c r="O57" s="18"/>
      <c r="P57" s="2"/>
      <c r="Q57" s="6"/>
      <c r="R57" s="12"/>
      <c r="S57" s="2"/>
      <c r="T57" s="6"/>
      <c r="U57" s="12"/>
      <c r="V57" s="2"/>
      <c r="W57" s="6"/>
      <c r="X57" s="12"/>
      <c r="Y57" s="2"/>
      <c r="Z57" s="6"/>
      <c r="AA57" s="18"/>
      <c r="AB57" s="2"/>
      <c r="AC57" s="6"/>
      <c r="AD57" s="12"/>
      <c r="AE57" s="2"/>
      <c r="AF57" s="6"/>
      <c r="AG57" s="12"/>
      <c r="AH57" s="2"/>
      <c r="AI57" s="6"/>
      <c r="AJ57" s="12"/>
      <c r="AK57" s="2"/>
      <c r="AL57" s="6"/>
      <c r="AM57" s="18"/>
      <c r="AN57" s="2"/>
      <c r="AO57" s="6"/>
    </row>
    <row r="58" spans="1:41" ht="13.5" thickBot="1">
      <c r="A58" s="117"/>
      <c r="B58" s="128"/>
      <c r="C58" s="129"/>
      <c r="D58" s="130"/>
      <c r="E58" s="21"/>
      <c r="F58" s="12"/>
      <c r="G58" s="2"/>
      <c r="H58" s="6"/>
      <c r="I58" s="12"/>
      <c r="J58" s="2"/>
      <c r="K58" s="6"/>
      <c r="L58" s="12"/>
      <c r="M58" s="2"/>
      <c r="N58" s="6"/>
      <c r="O58" s="18"/>
      <c r="P58" s="2"/>
      <c r="Q58" s="6"/>
      <c r="R58" s="12"/>
      <c r="S58" s="2"/>
      <c r="T58" s="6"/>
      <c r="U58" s="12"/>
      <c r="V58" s="2"/>
      <c r="W58" s="6"/>
      <c r="X58" s="12"/>
      <c r="Y58" s="2"/>
      <c r="Z58" s="6"/>
      <c r="AA58" s="18"/>
      <c r="AB58" s="2"/>
      <c r="AC58" s="6"/>
      <c r="AD58" s="12"/>
      <c r="AE58" s="2"/>
      <c r="AF58" s="6"/>
      <c r="AG58" s="12"/>
      <c r="AH58" s="2"/>
      <c r="AI58" s="6"/>
      <c r="AJ58" s="12"/>
      <c r="AK58" s="2"/>
      <c r="AL58" s="6"/>
      <c r="AM58" s="18"/>
      <c r="AN58" s="2"/>
      <c r="AO58" s="6"/>
    </row>
    <row r="59" spans="1:41" ht="13.5" thickBot="1">
      <c r="A59" s="117"/>
      <c r="B59" s="138"/>
      <c r="C59" s="139"/>
      <c r="D59" s="140"/>
      <c r="E59" s="21"/>
      <c r="F59" s="12"/>
      <c r="G59" s="2"/>
      <c r="H59" s="6"/>
      <c r="I59" s="12"/>
      <c r="J59" s="2"/>
      <c r="K59" s="6"/>
      <c r="L59" s="12"/>
      <c r="M59" s="2"/>
      <c r="N59" s="6"/>
      <c r="O59" s="18"/>
      <c r="P59" s="2"/>
      <c r="Q59" s="6"/>
      <c r="R59" s="12"/>
      <c r="S59" s="2"/>
      <c r="T59" s="6"/>
      <c r="U59" s="12"/>
      <c r="V59" s="2"/>
      <c r="W59" s="6"/>
      <c r="X59" s="12"/>
      <c r="Y59" s="2"/>
      <c r="Z59" s="6"/>
      <c r="AA59" s="18"/>
      <c r="AB59" s="2"/>
      <c r="AC59" s="6"/>
      <c r="AD59" s="12"/>
      <c r="AE59" s="2"/>
      <c r="AF59" s="6"/>
      <c r="AG59" s="12"/>
      <c r="AH59" s="2"/>
      <c r="AI59" s="6"/>
      <c r="AJ59" s="12"/>
      <c r="AK59" s="2"/>
      <c r="AL59" s="6"/>
      <c r="AM59" s="18"/>
      <c r="AN59" s="2"/>
      <c r="AO59" s="6"/>
    </row>
    <row r="60" spans="1:41" ht="13.5" thickBot="1">
      <c r="A60" s="117"/>
      <c r="B60" s="134"/>
      <c r="C60" s="135"/>
      <c r="D60" s="136"/>
      <c r="E60" s="22"/>
      <c r="F60" s="10"/>
      <c r="G60" s="7"/>
      <c r="H60" s="8"/>
      <c r="I60" s="10"/>
      <c r="J60" s="7"/>
      <c r="K60" s="8"/>
      <c r="L60" s="10"/>
      <c r="M60" s="7"/>
      <c r="N60" s="8"/>
      <c r="O60" s="19"/>
      <c r="P60" s="7"/>
      <c r="Q60" s="8"/>
      <c r="R60" s="10"/>
      <c r="S60" s="7"/>
      <c r="T60" s="8"/>
      <c r="U60" s="10"/>
      <c r="V60" s="7"/>
      <c r="W60" s="8"/>
      <c r="X60" s="10"/>
      <c r="Y60" s="7"/>
      <c r="Z60" s="8"/>
      <c r="AA60" s="19"/>
      <c r="AB60" s="7"/>
      <c r="AC60" s="8"/>
      <c r="AD60" s="10"/>
      <c r="AE60" s="7"/>
      <c r="AF60" s="8"/>
      <c r="AG60" s="10"/>
      <c r="AH60" s="7"/>
      <c r="AI60" s="8"/>
      <c r="AJ60" s="10"/>
      <c r="AK60" s="7"/>
      <c r="AL60" s="8"/>
      <c r="AM60" s="19"/>
      <c r="AN60" s="7"/>
      <c r="AO60" s="8"/>
    </row>
    <row r="61" spans="1:4" s="57" customFormat="1" ht="13.5" customHeight="1">
      <c r="A61" s="64"/>
      <c r="B61" s="66"/>
      <c r="C61" s="66"/>
      <c r="D61" s="67"/>
    </row>
    <row r="62" ht="12.75">
      <c r="B62" t="s">
        <v>17</v>
      </c>
    </row>
    <row r="63" ht="12.75">
      <c r="B63" t="s">
        <v>18</v>
      </c>
    </row>
    <row r="65" spans="2:13" ht="12.75">
      <c r="B65" t="s">
        <v>8</v>
      </c>
      <c r="E65" t="s">
        <v>118</v>
      </c>
      <c r="H65" t="s">
        <v>119</v>
      </c>
      <c r="L65" t="s">
        <v>9</v>
      </c>
      <c r="M65" t="s">
        <v>122</v>
      </c>
    </row>
  </sheetData>
  <sheetProtection/>
  <mergeCells count="49">
    <mergeCell ref="B58:D58"/>
    <mergeCell ref="B59:D59"/>
    <mergeCell ref="B60:D60"/>
    <mergeCell ref="B46:D48"/>
    <mergeCell ref="A49:A60"/>
    <mergeCell ref="B49:D49"/>
    <mergeCell ref="B50:D50"/>
    <mergeCell ref="B51:D51"/>
    <mergeCell ref="B52:D52"/>
    <mergeCell ref="B53:D53"/>
    <mergeCell ref="B54:D54"/>
    <mergeCell ref="B57:D57"/>
    <mergeCell ref="B55:D55"/>
    <mergeCell ref="B56:D56"/>
    <mergeCell ref="A34:A48"/>
    <mergeCell ref="B34:C34"/>
    <mergeCell ref="B35:C35"/>
    <mergeCell ref="B36:C36"/>
    <mergeCell ref="B37:C39"/>
    <mergeCell ref="B43:C45"/>
    <mergeCell ref="D37:D39"/>
    <mergeCell ref="B40:C42"/>
    <mergeCell ref="D40:D42"/>
    <mergeCell ref="A4:AO4"/>
    <mergeCell ref="B31:D31"/>
    <mergeCell ref="B15:C17"/>
    <mergeCell ref="B26:D26"/>
    <mergeCell ref="B27:D27"/>
    <mergeCell ref="B29:D29"/>
    <mergeCell ref="A6:A20"/>
    <mergeCell ref="D43:D45"/>
    <mergeCell ref="A21:A32"/>
    <mergeCell ref="B21:D21"/>
    <mergeCell ref="B22:D22"/>
    <mergeCell ref="B23:D23"/>
    <mergeCell ref="B24:D24"/>
    <mergeCell ref="B25:D25"/>
    <mergeCell ref="B30:D30"/>
    <mergeCell ref="B32:D32"/>
    <mergeCell ref="B28:D28"/>
    <mergeCell ref="B6:C6"/>
    <mergeCell ref="B7:C7"/>
    <mergeCell ref="B8:C8"/>
    <mergeCell ref="B18:D20"/>
    <mergeCell ref="D9:D11"/>
    <mergeCell ref="D12:D14"/>
    <mergeCell ref="D15:D17"/>
    <mergeCell ref="B9:C11"/>
    <mergeCell ref="B12:C14"/>
  </mergeCells>
  <printOptions/>
  <pageMargins left="0.1968503937007874" right="0.1968503937007874" top="0.1968503937007874" bottom="0.1968503937007874" header="0.1968503937007874" footer="0.1968503937007874"/>
  <pageSetup fitToHeight="1" fitToWidth="1" horizontalDpi="120" verticalDpi="120" orientation="landscape" paperSize="9" scale="62" r:id="rId1"/>
  <rowBreaks count="1" manualBreakCount="1">
    <brk id="33" max="40" man="1"/>
  </rowBreaks>
  <colBreaks count="1" manualBreakCount="1">
    <brk id="41" max="1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tabSelected="1" view="pageBreakPreview" zoomScaleNormal="55" zoomScaleSheetLayoutView="100" zoomScalePageLayoutView="0" workbookViewId="0" topLeftCell="A1">
      <selection activeCell="AI13" sqref="AI13:AI43"/>
    </sheetView>
  </sheetViews>
  <sheetFormatPr defaultColWidth="9.00390625" defaultRowHeight="12.75"/>
  <cols>
    <col min="1" max="1" width="10.25390625" style="0" customWidth="1"/>
    <col min="2" max="2" width="17.875" style="0" customWidth="1"/>
    <col min="3" max="3" width="12.375" style="0" customWidth="1"/>
    <col min="4" max="10" width="6.75390625" style="0" customWidth="1"/>
    <col min="11" max="11" width="6.125" style="0" customWidth="1"/>
    <col min="12" max="13" width="5.75390625" style="0" bestFit="1" customWidth="1"/>
    <col min="14" max="18" width="7.00390625" style="0" bestFit="1" customWidth="1"/>
    <col min="19" max="19" width="5.75390625" style="0" bestFit="1" customWidth="1"/>
    <col min="20" max="33" width="7.00390625" style="0" bestFit="1" customWidth="1"/>
    <col min="34" max="34" width="5.75390625" style="0" bestFit="1" customWidth="1"/>
    <col min="35" max="35" width="7.625" style="0" customWidth="1"/>
    <col min="36" max="37" width="9.75390625" style="0" customWidth="1"/>
    <col min="38" max="38" width="9.25390625" style="0" customWidth="1"/>
    <col min="39" max="39" width="9.875" style="0" customWidth="1"/>
    <col min="40" max="40" width="10.875" style="0" customWidth="1"/>
    <col min="41" max="41" width="8.00390625" style="0" customWidth="1"/>
  </cols>
  <sheetData>
    <row r="1" spans="35:40" ht="18.75">
      <c r="AI1" s="52" t="s">
        <v>34</v>
      </c>
      <c r="AK1" s="51"/>
      <c r="AL1" s="51"/>
      <c r="AM1" s="51"/>
      <c r="AN1" s="51"/>
    </row>
    <row r="2" spans="35:40" ht="18.75">
      <c r="AI2" s="72" t="str">
        <f>'Приложение 1'!AO2</f>
        <v>К письму №  ЧЭ/01/24/6507  от   17.11.2016г.</v>
      </c>
      <c r="AK2" s="51"/>
      <c r="AL2" s="51"/>
      <c r="AM2" s="51"/>
      <c r="AN2" s="51"/>
    </row>
    <row r="3" spans="36:41" ht="18.75">
      <c r="AJ3" s="51"/>
      <c r="AK3" s="51"/>
      <c r="AL3" s="51"/>
      <c r="AM3" s="51"/>
      <c r="AN3" s="51"/>
      <c r="AO3" s="52"/>
    </row>
    <row r="4" spans="36:41" ht="18.75">
      <c r="AJ4" s="51"/>
      <c r="AK4" s="51"/>
      <c r="AL4" s="51"/>
      <c r="AM4" s="51"/>
      <c r="AN4" s="51"/>
      <c r="AO4" s="52"/>
    </row>
    <row r="5" spans="36:41" ht="18.75">
      <c r="AJ5" s="51"/>
      <c r="AK5" s="51"/>
      <c r="AL5" s="51"/>
      <c r="AM5" s="51"/>
      <c r="AN5" s="51"/>
      <c r="AO5" s="52"/>
    </row>
    <row r="6" spans="1:41" ht="32.25" customHeight="1">
      <c r="A6" s="137" t="s">
        <v>85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O6" s="50"/>
    </row>
    <row r="7" ht="15.75">
      <c r="AO7" s="50"/>
    </row>
    <row r="8" ht="15.75">
      <c r="AO8" s="50"/>
    </row>
    <row r="9" ht="15.75">
      <c r="AO9" s="50"/>
    </row>
    <row r="10" spans="1:35" ht="41.25" customHeight="1">
      <c r="A10" s="60" t="s">
        <v>24</v>
      </c>
      <c r="B10" s="60" t="s">
        <v>27</v>
      </c>
      <c r="C10" s="61" t="s">
        <v>25</v>
      </c>
      <c r="D10" s="157" t="s">
        <v>28</v>
      </c>
      <c r="E10" s="158"/>
      <c r="F10" s="158"/>
      <c r="G10" s="158"/>
      <c r="H10" s="158"/>
      <c r="I10" s="158"/>
      <c r="J10" s="158"/>
      <c r="K10" s="159"/>
      <c r="L10" s="71" t="s">
        <v>15</v>
      </c>
      <c r="M10" s="71" t="s">
        <v>15</v>
      </c>
      <c r="N10" s="71" t="s">
        <v>15</v>
      </c>
      <c r="O10" s="71" t="s">
        <v>15</v>
      </c>
      <c r="P10" s="71" t="s">
        <v>15</v>
      </c>
      <c r="Q10" s="71" t="s">
        <v>15</v>
      </c>
      <c r="R10" s="71" t="s">
        <v>15</v>
      </c>
      <c r="S10" s="71" t="s">
        <v>15</v>
      </c>
      <c r="T10" s="71" t="s">
        <v>15</v>
      </c>
      <c r="U10" s="71" t="s">
        <v>15</v>
      </c>
      <c r="V10" s="62" t="s">
        <v>15</v>
      </c>
      <c r="W10" s="62" t="s">
        <v>15</v>
      </c>
      <c r="X10" s="62" t="s">
        <v>15</v>
      </c>
      <c r="Y10" s="62" t="s">
        <v>15</v>
      </c>
      <c r="Z10" s="62" t="s">
        <v>15</v>
      </c>
      <c r="AA10" s="62" t="s">
        <v>15</v>
      </c>
      <c r="AB10" s="62" t="s">
        <v>15</v>
      </c>
      <c r="AC10" s="62" t="s">
        <v>15</v>
      </c>
      <c r="AD10" s="62" t="s">
        <v>15</v>
      </c>
      <c r="AE10" s="62" t="s">
        <v>15</v>
      </c>
      <c r="AF10" s="62" t="s">
        <v>15</v>
      </c>
      <c r="AG10" s="62" t="s">
        <v>15</v>
      </c>
      <c r="AH10" s="62" t="s">
        <v>15</v>
      </c>
      <c r="AI10" s="62" t="s">
        <v>15</v>
      </c>
    </row>
    <row r="11" spans="1:35" ht="15">
      <c r="A11" s="152" t="s">
        <v>26</v>
      </c>
      <c r="B11" s="152"/>
      <c r="C11" s="153"/>
      <c r="D11" s="151" t="s">
        <v>29</v>
      </c>
      <c r="E11" s="151"/>
      <c r="F11" s="151" t="s">
        <v>30</v>
      </c>
      <c r="G11" s="151"/>
      <c r="H11" s="151" t="s">
        <v>31</v>
      </c>
      <c r="I11" s="151"/>
      <c r="J11" s="160" t="s">
        <v>111</v>
      </c>
      <c r="K11" s="161"/>
      <c r="L11" s="40" t="s">
        <v>73</v>
      </c>
      <c r="M11" s="40" t="s">
        <v>74</v>
      </c>
      <c r="N11" s="40" t="s">
        <v>75</v>
      </c>
      <c r="O11" s="154" t="s">
        <v>76</v>
      </c>
      <c r="P11" s="154" t="s">
        <v>77</v>
      </c>
      <c r="Q11" s="154" t="s">
        <v>78</v>
      </c>
      <c r="R11" s="154" t="s">
        <v>79</v>
      </c>
      <c r="S11" s="154" t="s">
        <v>80</v>
      </c>
      <c r="T11" s="154" t="s">
        <v>81</v>
      </c>
      <c r="U11" s="40" t="s">
        <v>82</v>
      </c>
      <c r="V11" s="154" t="s">
        <v>37</v>
      </c>
      <c r="W11" s="154" t="s">
        <v>61</v>
      </c>
      <c r="X11" s="154" t="s">
        <v>62</v>
      </c>
      <c r="Y11" s="154" t="s">
        <v>63</v>
      </c>
      <c r="Z11" s="40" t="s">
        <v>64</v>
      </c>
      <c r="AA11" s="154" t="s">
        <v>65</v>
      </c>
      <c r="AB11" s="154" t="s">
        <v>66</v>
      </c>
      <c r="AC11" s="154" t="s">
        <v>67</v>
      </c>
      <c r="AD11" s="154" t="s">
        <v>68</v>
      </c>
      <c r="AE11" s="154" t="s">
        <v>69</v>
      </c>
      <c r="AF11" s="154" t="s">
        <v>70</v>
      </c>
      <c r="AG11" s="40" t="s">
        <v>38</v>
      </c>
      <c r="AH11" s="154" t="s">
        <v>71</v>
      </c>
      <c r="AI11" s="154" t="s">
        <v>72</v>
      </c>
    </row>
    <row r="12" spans="1:35" ht="12.75">
      <c r="A12" s="59"/>
      <c r="B12" s="59"/>
      <c r="C12" s="59"/>
      <c r="D12" s="63" t="s">
        <v>32</v>
      </c>
      <c r="E12" s="63" t="s">
        <v>33</v>
      </c>
      <c r="F12" s="63" t="s">
        <v>32</v>
      </c>
      <c r="G12" s="63" t="s">
        <v>33</v>
      </c>
      <c r="H12" s="63" t="s">
        <v>32</v>
      </c>
      <c r="I12" s="63" t="s">
        <v>33</v>
      </c>
      <c r="J12" s="63" t="s">
        <v>32</v>
      </c>
      <c r="K12" s="63" t="s">
        <v>33</v>
      </c>
      <c r="L12" s="59" t="s">
        <v>19</v>
      </c>
      <c r="M12" s="59" t="s">
        <v>19</v>
      </c>
      <c r="N12" s="59" t="s">
        <v>19</v>
      </c>
      <c r="O12" s="59" t="s">
        <v>19</v>
      </c>
      <c r="P12" s="59" t="s">
        <v>19</v>
      </c>
      <c r="Q12" s="59" t="s">
        <v>19</v>
      </c>
      <c r="R12" s="59" t="s">
        <v>19</v>
      </c>
      <c r="S12" s="59" t="s">
        <v>19</v>
      </c>
      <c r="T12" s="59" t="s">
        <v>19</v>
      </c>
      <c r="U12" s="59" t="s">
        <v>19</v>
      </c>
      <c r="V12" s="59" t="s">
        <v>19</v>
      </c>
      <c r="W12" s="59" t="s">
        <v>19</v>
      </c>
      <c r="X12" s="59" t="s">
        <v>19</v>
      </c>
      <c r="Y12" s="59" t="s">
        <v>19</v>
      </c>
      <c r="Z12" s="59" t="s">
        <v>19</v>
      </c>
      <c r="AA12" s="59" t="s">
        <v>19</v>
      </c>
      <c r="AB12" s="59" t="s">
        <v>19</v>
      </c>
      <c r="AC12" s="59" t="s">
        <v>19</v>
      </c>
      <c r="AD12" s="59" t="s">
        <v>19</v>
      </c>
      <c r="AE12" s="59" t="s">
        <v>19</v>
      </c>
      <c r="AF12" s="59" t="s">
        <v>19</v>
      </c>
      <c r="AG12" s="59" t="s">
        <v>19</v>
      </c>
      <c r="AH12" s="59" t="s">
        <v>19</v>
      </c>
      <c r="AI12" s="59" t="s">
        <v>19</v>
      </c>
    </row>
    <row r="13" spans="1:35" ht="12.75">
      <c r="A13" s="74" t="s">
        <v>102</v>
      </c>
      <c r="B13" s="74" t="s">
        <v>86</v>
      </c>
      <c r="C13" s="74">
        <v>10</v>
      </c>
      <c r="D13" s="59"/>
      <c r="E13" s="59"/>
      <c r="F13" s="2">
        <v>49.1</v>
      </c>
      <c r="G13" s="59">
        <v>10</v>
      </c>
      <c r="H13" s="155" t="s">
        <v>103</v>
      </c>
      <c r="I13" s="156"/>
      <c r="J13" s="75"/>
      <c r="K13" s="75"/>
      <c r="L13" s="90">
        <v>0.22</v>
      </c>
      <c r="M13" s="90">
        <v>0.5</v>
      </c>
      <c r="N13" s="90">
        <v>0.8</v>
      </c>
      <c r="O13" s="90">
        <v>0.59</v>
      </c>
      <c r="P13" s="90">
        <v>0.36</v>
      </c>
      <c r="Q13" s="90">
        <v>0.37</v>
      </c>
      <c r="R13" s="90">
        <v>0.35</v>
      </c>
      <c r="S13" s="90">
        <v>0.31</v>
      </c>
      <c r="T13" s="90">
        <v>0.14</v>
      </c>
      <c r="U13" s="90">
        <v>0.81</v>
      </c>
      <c r="V13" s="90">
        <v>0.96</v>
      </c>
      <c r="W13" s="90">
        <v>0.68</v>
      </c>
      <c r="X13" s="90">
        <v>0.64</v>
      </c>
      <c r="Y13" s="90">
        <v>0.69</v>
      </c>
      <c r="Z13" s="90">
        <v>1.02</v>
      </c>
      <c r="AA13" s="90">
        <v>0.98</v>
      </c>
      <c r="AB13" s="90">
        <v>0.82</v>
      </c>
      <c r="AC13" s="90">
        <v>0.77</v>
      </c>
      <c r="AD13" s="90">
        <v>0.72</v>
      </c>
      <c r="AE13" s="90">
        <v>0.64</v>
      </c>
      <c r="AF13" s="90">
        <v>0.17</v>
      </c>
      <c r="AG13" s="90">
        <v>0.22</v>
      </c>
      <c r="AH13" s="90">
        <v>0.23</v>
      </c>
      <c r="AI13" s="91">
        <v>0.2</v>
      </c>
    </row>
    <row r="14" spans="1:35" ht="15" customHeight="1">
      <c r="A14" s="76" t="s">
        <v>102</v>
      </c>
      <c r="B14" s="2" t="s">
        <v>87</v>
      </c>
      <c r="C14" s="74">
        <v>10</v>
      </c>
      <c r="D14" s="2"/>
      <c r="E14" s="2"/>
      <c r="F14" s="2">
        <v>49.1</v>
      </c>
      <c r="G14" s="59">
        <v>10</v>
      </c>
      <c r="H14" s="155" t="s">
        <v>103</v>
      </c>
      <c r="I14" s="156"/>
      <c r="J14" s="75"/>
      <c r="K14" s="75"/>
      <c r="L14" s="92">
        <v>0</v>
      </c>
      <c r="M14" s="92">
        <v>0</v>
      </c>
      <c r="N14" s="92">
        <v>0</v>
      </c>
      <c r="O14" s="92">
        <v>2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2</v>
      </c>
      <c r="V14" s="92">
        <v>2</v>
      </c>
      <c r="W14" s="92">
        <v>0</v>
      </c>
      <c r="X14" s="92">
        <v>2</v>
      </c>
      <c r="Y14" s="92">
        <v>0</v>
      </c>
      <c r="Z14" s="92">
        <v>2</v>
      </c>
      <c r="AA14" s="92">
        <v>0</v>
      </c>
      <c r="AB14" s="92">
        <v>2</v>
      </c>
      <c r="AC14" s="92">
        <v>0</v>
      </c>
      <c r="AD14" s="92">
        <v>0</v>
      </c>
      <c r="AE14" s="92">
        <v>0</v>
      </c>
      <c r="AF14" s="92">
        <v>2</v>
      </c>
      <c r="AG14" s="92">
        <v>2</v>
      </c>
      <c r="AH14" s="92">
        <v>0</v>
      </c>
      <c r="AI14" s="93">
        <v>2</v>
      </c>
    </row>
    <row r="15" spans="1:35" ht="15" customHeight="1">
      <c r="A15" s="76" t="s">
        <v>102</v>
      </c>
      <c r="B15" s="2" t="s">
        <v>88</v>
      </c>
      <c r="C15" s="74">
        <v>10</v>
      </c>
      <c r="D15" s="2"/>
      <c r="E15" s="2"/>
      <c r="F15" s="2">
        <v>49.1</v>
      </c>
      <c r="G15" s="59">
        <v>10</v>
      </c>
      <c r="H15" s="155" t="s">
        <v>103</v>
      </c>
      <c r="I15" s="156"/>
      <c r="J15" s="75"/>
      <c r="K15" s="75"/>
      <c r="L15" s="92">
        <v>0.4</v>
      </c>
      <c r="M15" s="92">
        <v>0.6</v>
      </c>
      <c r="N15" s="92">
        <v>0.4</v>
      </c>
      <c r="O15" s="92">
        <v>0.2</v>
      </c>
      <c r="P15" s="92">
        <v>0.2</v>
      </c>
      <c r="Q15" s="92">
        <v>0.4</v>
      </c>
      <c r="R15" s="92">
        <v>0.4</v>
      </c>
      <c r="S15" s="92">
        <v>0.4</v>
      </c>
      <c r="T15" s="92">
        <v>0.4</v>
      </c>
      <c r="U15" s="92">
        <v>0.6</v>
      </c>
      <c r="V15" s="92">
        <v>0.6</v>
      </c>
      <c r="W15" s="92">
        <v>0.6</v>
      </c>
      <c r="X15" s="92">
        <v>0.6</v>
      </c>
      <c r="Y15" s="92">
        <v>0.4</v>
      </c>
      <c r="Z15" s="92">
        <v>0.6</v>
      </c>
      <c r="AA15" s="92">
        <v>0.6</v>
      </c>
      <c r="AB15" s="92">
        <v>0.6</v>
      </c>
      <c r="AC15" s="92">
        <v>0.6</v>
      </c>
      <c r="AD15" s="92">
        <v>0.6</v>
      </c>
      <c r="AE15" s="92">
        <v>0.6</v>
      </c>
      <c r="AF15" s="92">
        <v>0.4</v>
      </c>
      <c r="AG15" s="92">
        <v>0.4</v>
      </c>
      <c r="AH15" s="92">
        <v>0.6</v>
      </c>
      <c r="AI15" s="92">
        <v>0.4</v>
      </c>
    </row>
    <row r="16" spans="1:35" ht="15" customHeight="1">
      <c r="A16" s="76" t="s">
        <v>102</v>
      </c>
      <c r="B16" s="2" t="s">
        <v>89</v>
      </c>
      <c r="C16" s="74">
        <v>10</v>
      </c>
      <c r="D16" s="2"/>
      <c r="E16" s="2"/>
      <c r="F16" s="2">
        <v>49.1</v>
      </c>
      <c r="G16" s="59">
        <v>10</v>
      </c>
      <c r="H16" s="155" t="s">
        <v>103</v>
      </c>
      <c r="I16" s="156"/>
      <c r="J16" s="75"/>
      <c r="K16" s="75"/>
      <c r="L16" s="92">
        <v>0.2</v>
      </c>
      <c r="M16" s="92">
        <v>0.4</v>
      </c>
      <c r="N16" s="92">
        <v>0.2</v>
      </c>
      <c r="O16" s="92">
        <v>0.4</v>
      </c>
      <c r="P16" s="92">
        <v>0.2</v>
      </c>
      <c r="Q16" s="92">
        <v>0.4</v>
      </c>
      <c r="R16" s="92">
        <v>0.2</v>
      </c>
      <c r="S16" s="92">
        <v>0.2</v>
      </c>
      <c r="T16" s="92">
        <v>0.6</v>
      </c>
      <c r="U16" s="92">
        <v>0.2</v>
      </c>
      <c r="V16" s="92">
        <v>0.4</v>
      </c>
      <c r="W16" s="92">
        <v>0.2</v>
      </c>
      <c r="X16" s="92">
        <v>0.4</v>
      </c>
      <c r="Y16" s="92">
        <v>0.2</v>
      </c>
      <c r="Z16" s="92">
        <v>0.2</v>
      </c>
      <c r="AA16" s="92">
        <v>0.4</v>
      </c>
      <c r="AB16" s="92">
        <v>0.4</v>
      </c>
      <c r="AC16" s="92">
        <v>0.2</v>
      </c>
      <c r="AD16" s="92">
        <v>0.2</v>
      </c>
      <c r="AE16" s="92">
        <v>0.2</v>
      </c>
      <c r="AF16" s="92">
        <v>0.6</v>
      </c>
      <c r="AG16" s="92">
        <v>0.2</v>
      </c>
      <c r="AH16" s="92">
        <v>0.2</v>
      </c>
      <c r="AI16" s="93">
        <v>0.4</v>
      </c>
    </row>
    <row r="17" spans="1:35" ht="15" customHeight="1">
      <c r="A17" s="76" t="s">
        <v>102</v>
      </c>
      <c r="B17" s="2" t="s">
        <v>90</v>
      </c>
      <c r="C17" s="74">
        <v>10</v>
      </c>
      <c r="D17" s="2"/>
      <c r="E17" s="2"/>
      <c r="F17" s="2">
        <v>49.1</v>
      </c>
      <c r="G17" s="59">
        <v>10</v>
      </c>
      <c r="H17" s="155" t="s">
        <v>103</v>
      </c>
      <c r="I17" s="156"/>
      <c r="J17" s="75"/>
      <c r="K17" s="75"/>
      <c r="L17" s="92">
        <v>2.19</v>
      </c>
      <c r="M17" s="92">
        <v>2.03</v>
      </c>
      <c r="N17" s="92">
        <v>2.39</v>
      </c>
      <c r="O17" s="92">
        <v>2.19</v>
      </c>
      <c r="P17" s="92">
        <v>2.03</v>
      </c>
      <c r="Q17" s="92">
        <v>2.05</v>
      </c>
      <c r="R17" s="92">
        <v>2.08</v>
      </c>
      <c r="S17" s="92">
        <v>2.02</v>
      </c>
      <c r="T17" s="92">
        <v>1.64</v>
      </c>
      <c r="U17" s="92">
        <v>2.62</v>
      </c>
      <c r="V17" s="92">
        <v>2.51</v>
      </c>
      <c r="W17" s="92">
        <v>2.47</v>
      </c>
      <c r="X17" s="92">
        <v>2.41</v>
      </c>
      <c r="Y17" s="92">
        <v>2.08</v>
      </c>
      <c r="Z17" s="92">
        <v>2.37</v>
      </c>
      <c r="AA17" s="92">
        <v>2.59</v>
      </c>
      <c r="AB17" s="92">
        <v>2.37</v>
      </c>
      <c r="AC17" s="92">
        <v>2.37</v>
      </c>
      <c r="AD17" s="92">
        <v>2.18</v>
      </c>
      <c r="AE17" s="92">
        <v>2.04</v>
      </c>
      <c r="AF17" s="92">
        <v>1.25</v>
      </c>
      <c r="AG17" s="92">
        <v>2.34</v>
      </c>
      <c r="AH17" s="92">
        <v>2.2</v>
      </c>
      <c r="AI17" s="93">
        <v>1.86</v>
      </c>
    </row>
    <row r="18" spans="1:35" ht="15" customHeight="1">
      <c r="A18" s="76" t="s">
        <v>102</v>
      </c>
      <c r="B18" s="2" t="s">
        <v>91</v>
      </c>
      <c r="C18" s="74">
        <v>10</v>
      </c>
      <c r="D18" s="2"/>
      <c r="E18" s="2"/>
      <c r="F18" s="2">
        <v>49.1</v>
      </c>
      <c r="G18" s="59">
        <v>10</v>
      </c>
      <c r="H18" s="155" t="s">
        <v>103</v>
      </c>
      <c r="I18" s="156"/>
      <c r="J18" s="75"/>
      <c r="K18" s="75"/>
      <c r="L18" s="92">
        <v>1.59</v>
      </c>
      <c r="M18" s="92">
        <v>1.51</v>
      </c>
      <c r="N18" s="92">
        <v>1.65</v>
      </c>
      <c r="O18" s="92">
        <v>1.6</v>
      </c>
      <c r="P18" s="92">
        <v>1.48</v>
      </c>
      <c r="Q18" s="92">
        <v>1.7</v>
      </c>
      <c r="R18" s="92">
        <v>1.67</v>
      </c>
      <c r="S18" s="92">
        <v>1.44</v>
      </c>
      <c r="T18" s="92">
        <v>1.82</v>
      </c>
      <c r="U18" s="92">
        <v>2.44</v>
      </c>
      <c r="V18" s="92">
        <v>2.28</v>
      </c>
      <c r="W18" s="92">
        <v>2.71</v>
      </c>
      <c r="X18" s="92">
        <v>2.64</v>
      </c>
      <c r="Y18" s="92">
        <v>2.37</v>
      </c>
      <c r="Z18" s="92">
        <v>2.33</v>
      </c>
      <c r="AA18" s="92">
        <v>2.46</v>
      </c>
      <c r="AB18" s="92">
        <v>2.52</v>
      </c>
      <c r="AC18" s="92">
        <v>2.33</v>
      </c>
      <c r="AD18" s="92">
        <v>1.89</v>
      </c>
      <c r="AE18" s="92">
        <v>1.39</v>
      </c>
      <c r="AF18" s="92">
        <v>1.02</v>
      </c>
      <c r="AG18" s="92">
        <v>0.91</v>
      </c>
      <c r="AH18" s="92">
        <v>0.91</v>
      </c>
      <c r="AI18" s="93">
        <v>0.85</v>
      </c>
    </row>
    <row r="19" spans="1:35" ht="15" customHeight="1">
      <c r="A19" s="76" t="s">
        <v>102</v>
      </c>
      <c r="B19" s="2" t="s">
        <v>92</v>
      </c>
      <c r="C19" s="74">
        <v>10</v>
      </c>
      <c r="D19" s="2"/>
      <c r="E19" s="2"/>
      <c r="F19" s="2">
        <v>49.1</v>
      </c>
      <c r="G19" s="59">
        <v>10</v>
      </c>
      <c r="H19" s="155" t="s">
        <v>103</v>
      </c>
      <c r="I19" s="156"/>
      <c r="J19" s="75"/>
      <c r="K19" s="75"/>
      <c r="L19" s="92">
        <v>0.03</v>
      </c>
      <c r="M19" s="92">
        <v>0.03</v>
      </c>
      <c r="N19" s="92">
        <v>0.08</v>
      </c>
      <c r="O19" s="92">
        <v>0.06</v>
      </c>
      <c r="P19" s="92">
        <v>0.03</v>
      </c>
      <c r="Q19" s="92">
        <v>0.03</v>
      </c>
      <c r="R19" s="92">
        <v>0.03</v>
      </c>
      <c r="S19" s="92">
        <v>0.03</v>
      </c>
      <c r="T19" s="92">
        <v>0.03</v>
      </c>
      <c r="U19" s="92">
        <v>0.03</v>
      </c>
      <c r="V19" s="92">
        <v>0.03</v>
      </c>
      <c r="W19" s="92">
        <v>0.02</v>
      </c>
      <c r="X19" s="92">
        <v>0.08</v>
      </c>
      <c r="Y19" s="92">
        <v>0.14</v>
      </c>
      <c r="Z19" s="92">
        <v>0.13</v>
      </c>
      <c r="AA19" s="92">
        <v>0.14</v>
      </c>
      <c r="AB19" s="92">
        <v>0.03</v>
      </c>
      <c r="AC19" s="92">
        <v>0.03</v>
      </c>
      <c r="AD19" s="92">
        <v>0.03</v>
      </c>
      <c r="AE19" s="92">
        <v>0.03</v>
      </c>
      <c r="AF19" s="92">
        <v>0.03</v>
      </c>
      <c r="AG19" s="92">
        <v>0.03</v>
      </c>
      <c r="AH19" s="92">
        <v>0.02</v>
      </c>
      <c r="AI19" s="93">
        <v>0.03</v>
      </c>
    </row>
    <row r="20" spans="1:35" ht="15" customHeight="1">
      <c r="A20" s="76" t="s">
        <v>102</v>
      </c>
      <c r="B20" s="2" t="s">
        <v>93</v>
      </c>
      <c r="C20" s="74">
        <v>10</v>
      </c>
      <c r="D20" s="2"/>
      <c r="E20" s="2"/>
      <c r="F20" s="2">
        <v>49.1</v>
      </c>
      <c r="G20" s="59">
        <v>10</v>
      </c>
      <c r="H20" s="155" t="s">
        <v>103</v>
      </c>
      <c r="I20" s="156"/>
      <c r="J20" s="75"/>
      <c r="K20" s="75"/>
      <c r="L20" s="92">
        <v>2.42</v>
      </c>
      <c r="M20" s="92">
        <v>2.25</v>
      </c>
      <c r="N20" s="92">
        <v>3.39</v>
      </c>
      <c r="O20" s="92">
        <v>3.25</v>
      </c>
      <c r="P20" s="92">
        <v>3.29</v>
      </c>
      <c r="Q20" s="92">
        <v>3.04</v>
      </c>
      <c r="R20" s="92">
        <v>3.16</v>
      </c>
      <c r="S20" s="92">
        <v>3.26</v>
      </c>
      <c r="T20" s="92">
        <v>2.91</v>
      </c>
      <c r="U20" s="92">
        <v>3.16</v>
      </c>
      <c r="V20" s="92">
        <v>3.13</v>
      </c>
      <c r="W20" s="92">
        <v>3.08</v>
      </c>
      <c r="X20" s="92">
        <v>2.87</v>
      </c>
      <c r="Y20" s="92">
        <v>2.9</v>
      </c>
      <c r="Z20" s="92">
        <v>2.93</v>
      </c>
      <c r="AA20" s="92">
        <v>2.96</v>
      </c>
      <c r="AB20" s="92">
        <v>3.02</v>
      </c>
      <c r="AC20" s="92">
        <v>3</v>
      </c>
      <c r="AD20" s="92">
        <v>2.6</v>
      </c>
      <c r="AE20" s="92">
        <v>2.92</v>
      </c>
      <c r="AF20" s="92">
        <v>2.02</v>
      </c>
      <c r="AG20" s="92">
        <v>2.34</v>
      </c>
      <c r="AH20" s="92">
        <v>2.23</v>
      </c>
      <c r="AI20" s="93">
        <v>2.45</v>
      </c>
    </row>
    <row r="21" spans="1:35" ht="15" customHeight="1">
      <c r="A21" s="76" t="s">
        <v>102</v>
      </c>
      <c r="B21" s="2" t="s">
        <v>123</v>
      </c>
      <c r="C21" s="74">
        <v>10</v>
      </c>
      <c r="D21" s="2"/>
      <c r="E21" s="2"/>
      <c r="F21" s="2">
        <v>49.1</v>
      </c>
      <c r="G21" s="59">
        <v>10</v>
      </c>
      <c r="H21" s="155" t="s">
        <v>103</v>
      </c>
      <c r="I21" s="156"/>
      <c r="J21" s="75"/>
      <c r="K21" s="75"/>
      <c r="L21" s="92">
        <v>0.24</v>
      </c>
      <c r="M21" s="92">
        <v>0.34</v>
      </c>
      <c r="N21" s="92">
        <v>0.32</v>
      </c>
      <c r="O21" s="92">
        <v>0.26</v>
      </c>
      <c r="P21" s="92">
        <v>0.29</v>
      </c>
      <c r="Q21" s="92">
        <v>0.24</v>
      </c>
      <c r="R21" s="92">
        <v>0.33</v>
      </c>
      <c r="S21" s="92">
        <v>0.23</v>
      </c>
      <c r="T21" s="92">
        <v>0.21</v>
      </c>
      <c r="U21" s="92">
        <v>0.39</v>
      </c>
      <c r="V21" s="92">
        <v>0.36</v>
      </c>
      <c r="W21" s="92">
        <v>0.39</v>
      </c>
      <c r="X21" s="92">
        <v>0.33</v>
      </c>
      <c r="Y21" s="92">
        <v>0.4</v>
      </c>
      <c r="Z21" s="92">
        <v>0.41</v>
      </c>
      <c r="AA21" s="92">
        <v>0.33</v>
      </c>
      <c r="AB21" s="92">
        <v>0.36</v>
      </c>
      <c r="AC21" s="92">
        <v>0.26</v>
      </c>
      <c r="AD21" s="92">
        <v>0.3</v>
      </c>
      <c r="AE21" s="92">
        <v>0.27</v>
      </c>
      <c r="AF21" s="92">
        <v>0.19</v>
      </c>
      <c r="AG21" s="92">
        <v>0.28</v>
      </c>
      <c r="AH21" s="92">
        <v>0.24</v>
      </c>
      <c r="AI21" s="93">
        <v>0.23</v>
      </c>
    </row>
    <row r="22" spans="1:35" ht="15" customHeight="1">
      <c r="A22" s="76" t="s">
        <v>102</v>
      </c>
      <c r="B22" s="2" t="s">
        <v>94</v>
      </c>
      <c r="C22" s="74">
        <v>10</v>
      </c>
      <c r="D22" s="2"/>
      <c r="E22" s="2"/>
      <c r="F22" s="2">
        <v>49.1</v>
      </c>
      <c r="G22" s="59">
        <v>10</v>
      </c>
      <c r="H22" s="155" t="s">
        <v>103</v>
      </c>
      <c r="I22" s="156"/>
      <c r="J22" s="75"/>
      <c r="K22" s="75"/>
      <c r="L22" s="92">
        <v>0.13</v>
      </c>
      <c r="M22" s="92">
        <v>0.13</v>
      </c>
      <c r="N22" s="92">
        <v>0.13</v>
      </c>
      <c r="O22" s="92">
        <v>0.13</v>
      </c>
      <c r="P22" s="92">
        <v>0.13</v>
      </c>
      <c r="Q22" s="92">
        <v>0.13</v>
      </c>
      <c r="R22" s="92">
        <v>0.13</v>
      </c>
      <c r="S22" s="92">
        <v>0.13</v>
      </c>
      <c r="T22" s="92">
        <v>0.13</v>
      </c>
      <c r="U22" s="92">
        <v>0.13</v>
      </c>
      <c r="V22" s="92">
        <v>0.12</v>
      </c>
      <c r="W22" s="92">
        <v>0.13</v>
      </c>
      <c r="X22" s="92">
        <v>0.12</v>
      </c>
      <c r="Y22" s="92">
        <v>0.1</v>
      </c>
      <c r="Z22" s="92">
        <v>0.11</v>
      </c>
      <c r="AA22" s="92">
        <v>0.11</v>
      </c>
      <c r="AB22" s="92">
        <v>0.12</v>
      </c>
      <c r="AC22" s="92">
        <v>0.12</v>
      </c>
      <c r="AD22" s="92">
        <v>0.13</v>
      </c>
      <c r="AE22" s="92">
        <v>0.12</v>
      </c>
      <c r="AF22" s="92">
        <v>0.1</v>
      </c>
      <c r="AG22" s="92">
        <v>0.13</v>
      </c>
      <c r="AH22" s="92">
        <v>0.13</v>
      </c>
      <c r="AI22" s="93">
        <v>0.13</v>
      </c>
    </row>
    <row r="23" spans="1:35" ht="15" customHeight="1">
      <c r="A23" s="76" t="s">
        <v>102</v>
      </c>
      <c r="B23" s="2" t="s">
        <v>95</v>
      </c>
      <c r="C23" s="74">
        <v>10</v>
      </c>
      <c r="D23" s="2"/>
      <c r="E23" s="2"/>
      <c r="F23" s="2">
        <v>49.1</v>
      </c>
      <c r="G23" s="59">
        <v>10</v>
      </c>
      <c r="H23" s="155" t="s">
        <v>103</v>
      </c>
      <c r="I23" s="156"/>
      <c r="J23" s="75"/>
      <c r="K23" s="75"/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2.04</v>
      </c>
      <c r="R23" s="92">
        <v>0</v>
      </c>
      <c r="S23" s="92">
        <v>0</v>
      </c>
      <c r="T23" s="92">
        <v>2.04</v>
      </c>
      <c r="U23" s="92">
        <v>2.35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2.16</v>
      </c>
      <c r="AE23" s="92">
        <v>0</v>
      </c>
      <c r="AF23" s="92">
        <v>0</v>
      </c>
      <c r="AG23" s="92">
        <v>0</v>
      </c>
      <c r="AH23" s="92">
        <v>0</v>
      </c>
      <c r="AI23" s="93">
        <v>0</v>
      </c>
    </row>
    <row r="24" spans="1:35" ht="15" customHeight="1">
      <c r="A24" s="76" t="s">
        <v>102</v>
      </c>
      <c r="B24" s="2" t="s">
        <v>96</v>
      </c>
      <c r="C24" s="74">
        <v>10</v>
      </c>
      <c r="D24" s="2"/>
      <c r="E24" s="2"/>
      <c r="F24" s="2">
        <v>49.1</v>
      </c>
      <c r="G24" s="59">
        <v>10</v>
      </c>
      <c r="H24" s="155" t="s">
        <v>103</v>
      </c>
      <c r="I24" s="156"/>
      <c r="J24" s="75"/>
      <c r="K24" s="75"/>
      <c r="L24" s="92">
        <v>0.02</v>
      </c>
      <c r="M24" s="92">
        <v>0.02</v>
      </c>
      <c r="N24" s="92">
        <v>0.02</v>
      </c>
      <c r="O24" s="92">
        <v>0.02</v>
      </c>
      <c r="P24" s="92">
        <v>0.02</v>
      </c>
      <c r="Q24" s="92">
        <v>0.04</v>
      </c>
      <c r="R24" s="92">
        <v>0.04</v>
      </c>
      <c r="S24" s="92">
        <v>0.04</v>
      </c>
      <c r="T24" s="92">
        <v>0.04</v>
      </c>
      <c r="U24" s="92">
        <v>0.02</v>
      </c>
      <c r="V24" s="92">
        <v>0.08</v>
      </c>
      <c r="W24" s="92">
        <v>0.06</v>
      </c>
      <c r="X24" s="92">
        <v>0.08</v>
      </c>
      <c r="Y24" s="92">
        <v>0.04</v>
      </c>
      <c r="Z24" s="92">
        <v>0.06</v>
      </c>
      <c r="AA24" s="92">
        <v>0.1</v>
      </c>
      <c r="AB24" s="92">
        <v>0.08</v>
      </c>
      <c r="AC24" s="92">
        <v>0.08</v>
      </c>
      <c r="AD24" s="92">
        <v>0.08</v>
      </c>
      <c r="AE24" s="92">
        <v>0.08</v>
      </c>
      <c r="AF24" s="92">
        <v>0.12</v>
      </c>
      <c r="AG24" s="92">
        <v>0.02</v>
      </c>
      <c r="AH24" s="92">
        <v>0</v>
      </c>
      <c r="AI24" s="93">
        <v>0.02</v>
      </c>
    </row>
    <row r="25" spans="1:35" ht="15" customHeight="1">
      <c r="A25" s="76" t="s">
        <v>102</v>
      </c>
      <c r="B25" s="2" t="s">
        <v>97</v>
      </c>
      <c r="C25" s="74">
        <v>10</v>
      </c>
      <c r="D25" s="2"/>
      <c r="E25" s="2"/>
      <c r="F25" s="2">
        <v>49.1</v>
      </c>
      <c r="G25" s="59">
        <v>10</v>
      </c>
      <c r="H25" s="155" t="s">
        <v>103</v>
      </c>
      <c r="I25" s="156"/>
      <c r="J25" s="75"/>
      <c r="K25" s="75"/>
      <c r="L25" s="92">
        <v>0.16</v>
      </c>
      <c r="M25" s="92">
        <v>0.16</v>
      </c>
      <c r="N25" s="92">
        <v>0.16</v>
      </c>
      <c r="O25" s="92">
        <v>0.16</v>
      </c>
      <c r="P25" s="92">
        <v>0.16</v>
      </c>
      <c r="Q25" s="92">
        <v>0.15</v>
      </c>
      <c r="R25" s="92">
        <v>0.15</v>
      </c>
      <c r="S25" s="92">
        <v>0.15</v>
      </c>
      <c r="T25" s="92">
        <v>0.18</v>
      </c>
      <c r="U25" s="92">
        <v>0.37</v>
      </c>
      <c r="V25" s="92">
        <v>0.39</v>
      </c>
      <c r="W25" s="92">
        <v>0.41</v>
      </c>
      <c r="X25" s="92">
        <v>0.37</v>
      </c>
      <c r="Y25" s="92">
        <v>0.35</v>
      </c>
      <c r="Z25" s="92">
        <v>0.38</v>
      </c>
      <c r="AA25" s="92">
        <v>0.39</v>
      </c>
      <c r="AB25" s="92">
        <v>0.37</v>
      </c>
      <c r="AC25" s="92">
        <v>0.32</v>
      </c>
      <c r="AD25" s="92">
        <v>0.31</v>
      </c>
      <c r="AE25" s="92">
        <v>0.26</v>
      </c>
      <c r="AF25" s="92">
        <v>0.21</v>
      </c>
      <c r="AG25" s="92">
        <v>0.19</v>
      </c>
      <c r="AH25" s="92">
        <v>0.18</v>
      </c>
      <c r="AI25" s="93">
        <v>0.15</v>
      </c>
    </row>
    <row r="26" spans="1:35" ht="15" customHeight="1">
      <c r="A26" s="76" t="s">
        <v>102</v>
      </c>
      <c r="B26" s="2" t="s">
        <v>98</v>
      </c>
      <c r="C26" s="74">
        <v>10</v>
      </c>
      <c r="D26" s="2"/>
      <c r="E26" s="2"/>
      <c r="F26" s="2">
        <v>49.1</v>
      </c>
      <c r="G26" s="59">
        <v>10</v>
      </c>
      <c r="H26" s="155" t="s">
        <v>103</v>
      </c>
      <c r="I26" s="156"/>
      <c r="J26" s="75"/>
      <c r="K26" s="75"/>
      <c r="L26" s="92">
        <v>0.01</v>
      </c>
      <c r="M26" s="92">
        <v>0.01</v>
      </c>
      <c r="N26" s="92">
        <v>0.02</v>
      </c>
      <c r="O26" s="92">
        <v>0.01</v>
      </c>
      <c r="P26" s="92">
        <v>0.02</v>
      </c>
      <c r="Q26" s="92">
        <v>0.01</v>
      </c>
      <c r="R26" s="92">
        <v>0.02</v>
      </c>
      <c r="S26" s="92">
        <v>0</v>
      </c>
      <c r="T26" s="92">
        <v>0.04</v>
      </c>
      <c r="U26" s="92">
        <v>0.01</v>
      </c>
      <c r="V26" s="92">
        <v>0.02</v>
      </c>
      <c r="W26" s="92">
        <v>0.01</v>
      </c>
      <c r="X26" s="92">
        <v>0.01</v>
      </c>
      <c r="Y26" s="92">
        <v>0.02</v>
      </c>
      <c r="Z26" s="92">
        <v>0.01</v>
      </c>
      <c r="AA26" s="92">
        <v>0.02</v>
      </c>
      <c r="AB26" s="92">
        <v>0.04</v>
      </c>
      <c r="AC26" s="92">
        <v>0.02</v>
      </c>
      <c r="AD26" s="92">
        <v>0.01</v>
      </c>
      <c r="AE26" s="92">
        <v>0.01</v>
      </c>
      <c r="AF26" s="92">
        <v>0.02</v>
      </c>
      <c r="AG26" s="92">
        <v>0.01</v>
      </c>
      <c r="AH26" s="92">
        <v>0.01</v>
      </c>
      <c r="AI26" s="93">
        <v>0.02</v>
      </c>
    </row>
    <row r="27" spans="1:35" ht="15" customHeight="1">
      <c r="A27" s="76" t="s">
        <v>102</v>
      </c>
      <c r="B27" s="2" t="s">
        <v>99</v>
      </c>
      <c r="C27" s="74">
        <v>10</v>
      </c>
      <c r="D27" s="2"/>
      <c r="E27" s="2"/>
      <c r="F27" s="2">
        <v>49.1</v>
      </c>
      <c r="G27" s="59">
        <v>10</v>
      </c>
      <c r="H27" s="155" t="s">
        <v>103</v>
      </c>
      <c r="I27" s="156"/>
      <c r="J27" s="75"/>
      <c r="K27" s="75"/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0.4</v>
      </c>
      <c r="U27" s="92">
        <v>0</v>
      </c>
      <c r="V27" s="92">
        <v>0</v>
      </c>
      <c r="W27" s="92">
        <v>0.4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0.4</v>
      </c>
      <c r="AG27" s="92">
        <v>0</v>
      </c>
      <c r="AH27" s="92">
        <v>0</v>
      </c>
      <c r="AI27" s="93">
        <v>0</v>
      </c>
    </row>
    <row r="28" spans="1:35" ht="15" customHeight="1">
      <c r="A28" s="76" t="s">
        <v>102</v>
      </c>
      <c r="B28" s="2" t="s">
        <v>100</v>
      </c>
      <c r="C28" s="74">
        <v>10</v>
      </c>
      <c r="D28" s="2"/>
      <c r="E28" s="2"/>
      <c r="F28" s="2">
        <v>49.1</v>
      </c>
      <c r="G28" s="59">
        <v>10</v>
      </c>
      <c r="H28" s="155" t="s">
        <v>103</v>
      </c>
      <c r="I28" s="156"/>
      <c r="J28" s="75"/>
      <c r="K28" s="75"/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3">
        <v>0</v>
      </c>
    </row>
    <row r="29" spans="1:35" ht="15" customHeight="1">
      <c r="A29" s="76" t="s">
        <v>102</v>
      </c>
      <c r="B29" s="2" t="s">
        <v>101</v>
      </c>
      <c r="C29" s="74">
        <v>10</v>
      </c>
      <c r="D29" s="2"/>
      <c r="E29" s="2"/>
      <c r="F29" s="2">
        <v>49.1</v>
      </c>
      <c r="G29" s="59">
        <v>10</v>
      </c>
      <c r="H29" s="155" t="s">
        <v>103</v>
      </c>
      <c r="I29" s="156"/>
      <c r="J29" s="75"/>
      <c r="K29" s="75"/>
      <c r="L29" s="92">
        <v>0.9</v>
      </c>
      <c r="M29" s="92">
        <v>0.9</v>
      </c>
      <c r="N29" s="92">
        <v>1.2</v>
      </c>
      <c r="O29" s="92">
        <v>1.2</v>
      </c>
      <c r="P29" s="92">
        <v>1.2</v>
      </c>
      <c r="Q29" s="92">
        <v>1.2</v>
      </c>
      <c r="R29" s="92">
        <v>0.9</v>
      </c>
      <c r="S29" s="92">
        <v>0.6</v>
      </c>
      <c r="T29" s="92">
        <v>2.4</v>
      </c>
      <c r="U29" s="92">
        <v>1.2</v>
      </c>
      <c r="V29" s="92">
        <v>1.5</v>
      </c>
      <c r="W29" s="92">
        <v>1.5</v>
      </c>
      <c r="X29" s="92">
        <v>1.5</v>
      </c>
      <c r="Y29" s="92">
        <v>1.2</v>
      </c>
      <c r="Z29" s="92">
        <v>1.8</v>
      </c>
      <c r="AA29" s="92">
        <v>1.5</v>
      </c>
      <c r="AB29" s="92">
        <v>1.3</v>
      </c>
      <c r="AC29" s="92">
        <v>1.2</v>
      </c>
      <c r="AD29" s="92">
        <v>1.8</v>
      </c>
      <c r="AE29" s="92">
        <v>1.5</v>
      </c>
      <c r="AF29" s="92">
        <v>1.5</v>
      </c>
      <c r="AG29" s="92">
        <v>0.9</v>
      </c>
      <c r="AH29" s="92">
        <v>0.9</v>
      </c>
      <c r="AI29" s="93">
        <v>0.9</v>
      </c>
    </row>
    <row r="30" spans="1:35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</row>
    <row r="31" spans="1:35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</row>
    <row r="32" spans="1:35" ht="15" customHeight="1">
      <c r="A32" s="2" t="s">
        <v>110</v>
      </c>
      <c r="B32" s="2" t="s">
        <v>104</v>
      </c>
      <c r="C32" s="76">
        <v>10</v>
      </c>
      <c r="D32" s="2">
        <v>47.75</v>
      </c>
      <c r="E32" s="2">
        <v>0.3</v>
      </c>
      <c r="F32" s="2"/>
      <c r="G32" s="2"/>
      <c r="H32" s="2">
        <v>49.6</v>
      </c>
      <c r="I32" s="2">
        <v>20</v>
      </c>
      <c r="J32" s="2"/>
      <c r="K32" s="2"/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3">
        <v>0</v>
      </c>
    </row>
    <row r="33" spans="1:35" ht="15" customHeight="1">
      <c r="A33" s="2" t="s">
        <v>110</v>
      </c>
      <c r="B33" s="2" t="s">
        <v>105</v>
      </c>
      <c r="C33" s="76">
        <v>10</v>
      </c>
      <c r="D33" s="2">
        <v>47.75</v>
      </c>
      <c r="E33" s="2">
        <v>0.3</v>
      </c>
      <c r="F33" s="2"/>
      <c r="G33" s="2"/>
      <c r="H33" s="2">
        <v>49.6</v>
      </c>
      <c r="I33" s="2">
        <v>20</v>
      </c>
      <c r="J33" s="2"/>
      <c r="K33" s="2"/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3">
        <v>0</v>
      </c>
    </row>
    <row r="34" spans="1:35" ht="15" customHeight="1">
      <c r="A34" s="2" t="s">
        <v>110</v>
      </c>
      <c r="B34" s="2" t="s">
        <v>93</v>
      </c>
      <c r="C34" s="76">
        <v>10</v>
      </c>
      <c r="D34" s="2">
        <v>47.75</v>
      </c>
      <c r="E34" s="2">
        <v>0.3</v>
      </c>
      <c r="F34" s="2"/>
      <c r="G34" s="2"/>
      <c r="H34" s="2">
        <v>49.6</v>
      </c>
      <c r="I34" s="2">
        <v>20</v>
      </c>
      <c r="J34" s="2"/>
      <c r="K34" s="2"/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3">
        <v>0</v>
      </c>
    </row>
    <row r="35" spans="1:35" ht="15" customHeight="1">
      <c r="A35" s="2" t="s">
        <v>110</v>
      </c>
      <c r="B35" s="2" t="s">
        <v>99</v>
      </c>
      <c r="C35" s="76">
        <v>10</v>
      </c>
      <c r="D35" s="2">
        <v>47.75</v>
      </c>
      <c r="E35" s="2">
        <v>0.3</v>
      </c>
      <c r="F35" s="2"/>
      <c r="G35" s="2"/>
      <c r="H35" s="2">
        <v>49.6</v>
      </c>
      <c r="I35" s="2">
        <v>20</v>
      </c>
      <c r="J35" s="2"/>
      <c r="K35" s="2"/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3">
        <v>0</v>
      </c>
    </row>
    <row r="36" spans="1:35" ht="15" customHeight="1">
      <c r="A36" s="2" t="s">
        <v>110</v>
      </c>
      <c r="B36" s="2" t="s">
        <v>106</v>
      </c>
      <c r="C36" s="76">
        <v>10</v>
      </c>
      <c r="D36" s="2">
        <v>47.75</v>
      </c>
      <c r="E36" s="2">
        <v>0.3</v>
      </c>
      <c r="F36" s="2"/>
      <c r="G36" s="2"/>
      <c r="H36" s="2">
        <v>49.6</v>
      </c>
      <c r="I36" s="2">
        <v>20</v>
      </c>
      <c r="J36" s="2"/>
      <c r="K36" s="2"/>
      <c r="L36" s="92">
        <v>0.02</v>
      </c>
      <c r="M36" s="92">
        <v>0.03</v>
      </c>
      <c r="N36" s="92">
        <v>0.02</v>
      </c>
      <c r="O36" s="92">
        <v>0.03</v>
      </c>
      <c r="P36" s="92">
        <v>0.03</v>
      </c>
      <c r="Q36" s="92">
        <v>0.02</v>
      </c>
      <c r="R36" s="92">
        <v>0.02</v>
      </c>
      <c r="S36" s="92">
        <v>0.03</v>
      </c>
      <c r="T36" s="92">
        <v>0.04</v>
      </c>
      <c r="U36" s="92">
        <v>0.04</v>
      </c>
      <c r="V36" s="92">
        <v>0.05</v>
      </c>
      <c r="W36" s="92">
        <v>0.05</v>
      </c>
      <c r="X36" s="92">
        <v>0.04</v>
      </c>
      <c r="Y36" s="92">
        <v>0.05</v>
      </c>
      <c r="Z36" s="92">
        <v>0.04</v>
      </c>
      <c r="AA36" s="92">
        <v>0.05</v>
      </c>
      <c r="AB36" s="92">
        <v>0.06</v>
      </c>
      <c r="AC36" s="92">
        <v>0.03</v>
      </c>
      <c r="AD36" s="92">
        <v>0.05</v>
      </c>
      <c r="AE36" s="92">
        <v>0.04</v>
      </c>
      <c r="AF36" s="92">
        <v>0.06</v>
      </c>
      <c r="AG36" s="92">
        <v>0.04</v>
      </c>
      <c r="AH36" s="92">
        <v>0.03</v>
      </c>
      <c r="AI36" s="93">
        <v>0.03</v>
      </c>
    </row>
    <row r="37" spans="1:35" ht="15" customHeight="1">
      <c r="A37" s="2" t="s">
        <v>110</v>
      </c>
      <c r="B37" s="2" t="s">
        <v>107</v>
      </c>
      <c r="C37" s="76">
        <v>10</v>
      </c>
      <c r="D37" s="2"/>
      <c r="E37" s="2"/>
      <c r="F37" s="2"/>
      <c r="G37" s="2"/>
      <c r="H37" s="2">
        <v>49.6</v>
      </c>
      <c r="I37" s="2">
        <v>20</v>
      </c>
      <c r="J37" s="2">
        <v>49.2</v>
      </c>
      <c r="K37" s="2">
        <v>20</v>
      </c>
      <c r="L37" s="92">
        <v>0.06</v>
      </c>
      <c r="M37" s="92">
        <v>0.06</v>
      </c>
      <c r="N37" s="92">
        <v>0.06</v>
      </c>
      <c r="O37" s="92">
        <v>0.06</v>
      </c>
      <c r="P37" s="92">
        <v>0.1</v>
      </c>
      <c r="Q37" s="92">
        <v>0.04</v>
      </c>
      <c r="R37" s="92">
        <v>0.1</v>
      </c>
      <c r="S37" s="92">
        <v>0.08</v>
      </c>
      <c r="T37" s="92">
        <v>0.1</v>
      </c>
      <c r="U37" s="92">
        <v>0.06</v>
      </c>
      <c r="V37" s="92">
        <v>0.06</v>
      </c>
      <c r="W37" s="92">
        <v>0.06</v>
      </c>
      <c r="X37" s="92">
        <v>0.06</v>
      </c>
      <c r="Y37" s="92">
        <v>0.04</v>
      </c>
      <c r="Z37" s="92">
        <v>0.04</v>
      </c>
      <c r="AA37" s="92">
        <v>0.02</v>
      </c>
      <c r="AB37" s="92">
        <v>0.04</v>
      </c>
      <c r="AC37" s="92">
        <v>0.04</v>
      </c>
      <c r="AD37" s="92">
        <v>0.02</v>
      </c>
      <c r="AE37" s="92">
        <v>0.04</v>
      </c>
      <c r="AF37" s="92">
        <v>0.04</v>
      </c>
      <c r="AG37" s="92">
        <v>0.02</v>
      </c>
      <c r="AH37" s="92">
        <v>0.02</v>
      </c>
      <c r="AI37" s="93">
        <v>0.02</v>
      </c>
    </row>
    <row r="38" spans="1:35" ht="15" customHeight="1">
      <c r="A38" s="2" t="s">
        <v>110</v>
      </c>
      <c r="B38" s="2" t="s">
        <v>108</v>
      </c>
      <c r="C38" s="76">
        <v>10</v>
      </c>
      <c r="D38" s="2"/>
      <c r="E38" s="2"/>
      <c r="F38" s="2"/>
      <c r="G38" s="2"/>
      <c r="H38" s="2">
        <v>49.6</v>
      </c>
      <c r="I38" s="2">
        <v>20</v>
      </c>
      <c r="J38" s="2">
        <v>49.2</v>
      </c>
      <c r="K38" s="2">
        <v>20</v>
      </c>
      <c r="L38" s="92">
        <v>0.02</v>
      </c>
      <c r="M38" s="92">
        <v>0.02</v>
      </c>
      <c r="N38" s="92">
        <v>0.02</v>
      </c>
      <c r="O38" s="92">
        <v>0.02</v>
      </c>
      <c r="P38" s="92">
        <v>0.02</v>
      </c>
      <c r="Q38" s="92">
        <v>0.01</v>
      </c>
      <c r="R38" s="92">
        <v>0.01</v>
      </c>
      <c r="S38" s="94">
        <v>0.01</v>
      </c>
      <c r="T38" s="92">
        <v>0.02</v>
      </c>
      <c r="U38" s="92">
        <v>0.01</v>
      </c>
      <c r="V38" s="92">
        <v>0.02</v>
      </c>
      <c r="W38" s="92">
        <v>0.02</v>
      </c>
      <c r="X38" s="92">
        <v>0.02</v>
      </c>
      <c r="Y38" s="92">
        <v>0.03</v>
      </c>
      <c r="Z38" s="94">
        <v>0.02</v>
      </c>
      <c r="AA38" s="92">
        <v>0.03</v>
      </c>
      <c r="AB38" s="94">
        <v>0.04</v>
      </c>
      <c r="AC38" s="92">
        <v>0.02</v>
      </c>
      <c r="AD38" s="92">
        <v>0.05</v>
      </c>
      <c r="AE38" s="92">
        <v>0.02</v>
      </c>
      <c r="AF38" s="92">
        <v>0.04</v>
      </c>
      <c r="AG38" s="92">
        <v>0.01</v>
      </c>
      <c r="AH38" s="92">
        <v>0.01</v>
      </c>
      <c r="AI38" s="93">
        <v>0.01</v>
      </c>
    </row>
    <row r="39" spans="1:35" ht="15" customHeight="1">
      <c r="A39" s="2" t="s">
        <v>110</v>
      </c>
      <c r="B39" s="2" t="s">
        <v>109</v>
      </c>
      <c r="C39" s="76">
        <v>10</v>
      </c>
      <c r="D39" s="2"/>
      <c r="E39" s="2"/>
      <c r="F39" s="2"/>
      <c r="G39" s="2"/>
      <c r="H39" s="2">
        <v>49.6</v>
      </c>
      <c r="I39" s="2">
        <v>20</v>
      </c>
      <c r="J39" s="2">
        <v>49.2</v>
      </c>
      <c r="K39" s="2">
        <v>20</v>
      </c>
      <c r="L39" s="92">
        <v>0.07</v>
      </c>
      <c r="M39" s="92">
        <v>0.08</v>
      </c>
      <c r="N39" s="92">
        <v>0.04</v>
      </c>
      <c r="O39" s="92">
        <v>0.06</v>
      </c>
      <c r="P39" s="92">
        <v>0.07</v>
      </c>
      <c r="Q39" s="92">
        <v>0.06</v>
      </c>
      <c r="R39" s="92">
        <v>0.06</v>
      </c>
      <c r="S39" s="92">
        <v>0.06</v>
      </c>
      <c r="T39" s="92">
        <v>0.08</v>
      </c>
      <c r="U39" s="92">
        <v>0.06</v>
      </c>
      <c r="V39" s="92">
        <v>0.08</v>
      </c>
      <c r="W39" s="92">
        <v>0.08</v>
      </c>
      <c r="X39" s="92">
        <v>0.06</v>
      </c>
      <c r="Y39" s="92">
        <v>0.08</v>
      </c>
      <c r="Z39" s="92">
        <v>0.04</v>
      </c>
      <c r="AA39" s="92">
        <v>0.08</v>
      </c>
      <c r="AB39" s="92">
        <v>0.08</v>
      </c>
      <c r="AC39" s="92">
        <v>0.05</v>
      </c>
      <c r="AD39" s="92">
        <v>0.07</v>
      </c>
      <c r="AE39" s="92">
        <v>0.06</v>
      </c>
      <c r="AF39" s="92">
        <v>0.09</v>
      </c>
      <c r="AG39" s="92">
        <v>0.04</v>
      </c>
      <c r="AH39" s="92">
        <v>0.05</v>
      </c>
      <c r="AI39" s="93">
        <v>0.07</v>
      </c>
    </row>
    <row r="40" spans="1:35" ht="15" customHeight="1">
      <c r="A40" s="2"/>
      <c r="B40" s="2"/>
      <c r="C40" s="76"/>
      <c r="D40" s="2"/>
      <c r="E40" s="2"/>
      <c r="F40" s="2"/>
      <c r="G40" s="2"/>
      <c r="H40" s="2"/>
      <c r="I40" s="2"/>
      <c r="J40" s="2"/>
      <c r="K40" s="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</row>
    <row r="41" spans="1:35" ht="15" customHeight="1">
      <c r="A41" s="2"/>
      <c r="B41" s="2"/>
      <c r="C41" s="76"/>
      <c r="D41" s="2"/>
      <c r="E41" s="2"/>
      <c r="F41" s="2"/>
      <c r="G41" s="2"/>
      <c r="H41" s="2"/>
      <c r="I41" s="2"/>
      <c r="J41" s="2"/>
      <c r="K41" s="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3"/>
    </row>
    <row r="42" spans="1:35" ht="15" customHeight="1">
      <c r="A42" s="2" t="s">
        <v>113</v>
      </c>
      <c r="B42" s="2" t="s">
        <v>112</v>
      </c>
      <c r="C42" s="76">
        <v>10</v>
      </c>
      <c r="D42" s="77">
        <v>47</v>
      </c>
      <c r="E42" s="2">
        <v>0.3</v>
      </c>
      <c r="F42" s="2"/>
      <c r="G42" s="2"/>
      <c r="H42" s="2"/>
      <c r="I42" s="2"/>
      <c r="J42" s="2">
        <v>49.8</v>
      </c>
      <c r="K42" s="2">
        <v>16</v>
      </c>
      <c r="L42" s="92">
        <v>0.73</v>
      </c>
      <c r="M42" s="92">
        <v>0.66</v>
      </c>
      <c r="N42" s="92">
        <v>0.71</v>
      </c>
      <c r="O42" s="92">
        <v>0.73</v>
      </c>
      <c r="P42" s="92">
        <v>0.66</v>
      </c>
      <c r="Q42" s="92">
        <v>0.62</v>
      </c>
      <c r="R42" s="92">
        <v>0.6</v>
      </c>
      <c r="S42" s="92">
        <v>0.62</v>
      </c>
      <c r="T42" s="92">
        <v>1.21</v>
      </c>
      <c r="U42" s="92">
        <v>1.75</v>
      </c>
      <c r="V42" s="92">
        <v>1.75</v>
      </c>
      <c r="W42" s="92">
        <v>1.6</v>
      </c>
      <c r="X42" s="92">
        <v>1.57</v>
      </c>
      <c r="Y42" s="92">
        <v>1.54</v>
      </c>
      <c r="Z42" s="92">
        <v>1.61</v>
      </c>
      <c r="AA42" s="92">
        <v>1.57</v>
      </c>
      <c r="AB42" s="92">
        <v>1.52</v>
      </c>
      <c r="AC42" s="92">
        <v>1.35</v>
      </c>
      <c r="AD42" s="92">
        <v>1.15</v>
      </c>
      <c r="AE42" s="92">
        <v>0.99</v>
      </c>
      <c r="AF42" s="92">
        <v>0.89</v>
      </c>
      <c r="AG42" s="92">
        <v>0.85</v>
      </c>
      <c r="AH42" s="92">
        <v>0.82</v>
      </c>
      <c r="AI42" s="93">
        <v>0.81</v>
      </c>
    </row>
    <row r="43" spans="1:35" ht="15" customHeight="1">
      <c r="A43" s="2" t="s">
        <v>113</v>
      </c>
      <c r="B43" s="2" t="s">
        <v>86</v>
      </c>
      <c r="C43" s="76">
        <v>10</v>
      </c>
      <c r="D43" s="77">
        <v>47</v>
      </c>
      <c r="E43" s="2">
        <v>0.3</v>
      </c>
      <c r="F43" s="2"/>
      <c r="G43" s="2"/>
      <c r="H43" s="2"/>
      <c r="I43" s="2"/>
      <c r="J43" s="2">
        <v>49.8</v>
      </c>
      <c r="K43" s="2">
        <v>16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6">
        <v>0</v>
      </c>
    </row>
    <row r="44" spans="1:35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20.25" customHeight="1">
      <c r="A46" s="148" t="s">
        <v>83</v>
      </c>
      <c r="B46" s="149"/>
      <c r="C46" s="149"/>
      <c r="D46" s="149"/>
      <c r="E46" s="149"/>
      <c r="F46" s="149"/>
      <c r="G46" s="149"/>
      <c r="H46" s="149"/>
      <c r="I46" s="150"/>
      <c r="J46" s="73"/>
      <c r="K46" s="73"/>
      <c r="L46" s="78">
        <f>SUM(L13:L45)</f>
        <v>9.41</v>
      </c>
      <c r="M46" s="78">
        <f aca="true" t="shared" si="0" ref="M46:AI46">SUM(M13:M45)</f>
        <v>9.729999999999999</v>
      </c>
      <c r="N46" s="78">
        <f>SUM(N13:N45)</f>
        <v>11.61</v>
      </c>
      <c r="O46" s="78">
        <f t="shared" si="0"/>
        <v>12.969999999999999</v>
      </c>
      <c r="P46" s="78">
        <f t="shared" si="0"/>
        <v>10.289999999999997</v>
      </c>
      <c r="Q46" s="78">
        <f t="shared" si="0"/>
        <v>12.549999999999999</v>
      </c>
      <c r="R46" s="78">
        <f t="shared" si="0"/>
        <v>10.25</v>
      </c>
      <c r="S46" s="78">
        <f t="shared" si="0"/>
        <v>9.609999999999998</v>
      </c>
      <c r="T46" s="78">
        <f t="shared" si="0"/>
        <v>14.43</v>
      </c>
      <c r="U46" s="78">
        <f t="shared" si="0"/>
        <v>18.249999999999996</v>
      </c>
      <c r="V46" s="78">
        <f t="shared" si="0"/>
        <v>16.34</v>
      </c>
      <c r="W46" s="78">
        <f t="shared" si="0"/>
        <v>14.470000000000002</v>
      </c>
      <c r="X46" s="78">
        <f t="shared" si="0"/>
        <v>15.799999999999999</v>
      </c>
      <c r="Y46" s="78">
        <f t="shared" si="0"/>
        <v>12.629999999999995</v>
      </c>
      <c r="Z46" s="78">
        <f t="shared" si="0"/>
        <v>16.099999999999998</v>
      </c>
      <c r="AA46" s="78">
        <f t="shared" si="0"/>
        <v>14.329999999999998</v>
      </c>
      <c r="AB46" s="78">
        <f t="shared" si="0"/>
        <v>15.769999999999994</v>
      </c>
      <c r="AC46" s="78">
        <f t="shared" si="0"/>
        <v>12.789999999999997</v>
      </c>
      <c r="AD46" s="78">
        <f t="shared" si="0"/>
        <v>14.350000000000005</v>
      </c>
      <c r="AE46" s="78">
        <f t="shared" si="0"/>
        <v>11.209999999999997</v>
      </c>
      <c r="AF46" s="78">
        <f t="shared" si="0"/>
        <v>11.15</v>
      </c>
      <c r="AG46" s="78">
        <f t="shared" si="0"/>
        <v>10.929999999999998</v>
      </c>
      <c r="AH46" s="78">
        <f t="shared" si="0"/>
        <v>8.78</v>
      </c>
      <c r="AI46" s="78">
        <f t="shared" si="0"/>
        <v>10.580000000000002</v>
      </c>
    </row>
    <row r="47" spans="1:36" ht="20.25" customHeight="1">
      <c r="A47" s="148" t="s">
        <v>84</v>
      </c>
      <c r="B47" s="149"/>
      <c r="C47" s="149"/>
      <c r="D47" s="149"/>
      <c r="E47" s="149"/>
      <c r="F47" s="149"/>
      <c r="G47" s="149"/>
      <c r="H47" s="149"/>
      <c r="I47" s="150"/>
      <c r="J47" s="73"/>
      <c r="K47" s="73"/>
      <c r="L47" s="79">
        <f>'Приложение 1'!G19+L42</f>
        <v>11.129999999999999</v>
      </c>
      <c r="M47" s="79">
        <f>'Приложение 1'!J19+M42</f>
        <v>10.86</v>
      </c>
      <c r="N47" s="79">
        <f>'Приложение 1'!M19+N42</f>
        <v>12.41</v>
      </c>
      <c r="O47" s="79">
        <f>'Приложение 1'!P19+O42</f>
        <v>13.23</v>
      </c>
      <c r="P47" s="79">
        <f>'Приложение 1'!S19+P42</f>
        <v>11.66</v>
      </c>
      <c r="Q47" s="79">
        <f>'Приложение 1'!V19+Q42</f>
        <v>13.519999999999998</v>
      </c>
      <c r="R47" s="79">
        <f>'Приложение 1'!Y19+R42</f>
        <v>11.6</v>
      </c>
      <c r="S47" s="79">
        <f>'Приложение 1'!AB19+S42</f>
        <v>11.72</v>
      </c>
      <c r="T47" s="79">
        <f>'Приложение 1'!AE19+T42</f>
        <v>14.509999999999998</v>
      </c>
      <c r="U47" s="79">
        <f>'Приложение 1'!AH19+U42</f>
        <v>18.75</v>
      </c>
      <c r="V47" s="79">
        <f>'Приложение 1'!AK19+V42</f>
        <v>16.55</v>
      </c>
      <c r="W47" s="79">
        <f>'Приложение 1'!AN19+W42</f>
        <v>16.200000000000003</v>
      </c>
      <c r="X47" s="79">
        <f>'Приложение 1'!G47+X42</f>
        <v>16.37</v>
      </c>
      <c r="Y47" s="79">
        <f>'Приложение 1'!J47+Y42</f>
        <v>15.04</v>
      </c>
      <c r="Z47" s="79">
        <f>'Приложение 1'!M47+Z42</f>
        <v>16.41</v>
      </c>
      <c r="AA47" s="79">
        <f>'Приложение 1'!P47+AA42</f>
        <v>16.77</v>
      </c>
      <c r="AB47" s="79">
        <f>'Приложение 1'!S47+AB42</f>
        <v>15.919999999999998</v>
      </c>
      <c r="AC47" s="79">
        <f>'Приложение 1'!V47+AC42</f>
        <v>14.249999999999998</v>
      </c>
      <c r="AD47" s="79">
        <f>'Приложение 1'!Y47+AD42</f>
        <v>15.450000000000001</v>
      </c>
      <c r="AE47" s="79">
        <f>'Приложение 1'!AB47+AE42</f>
        <v>12.99</v>
      </c>
      <c r="AF47" s="79">
        <f>'Приложение 1'!AE47+AF42</f>
        <v>11.79</v>
      </c>
      <c r="AG47" s="79">
        <f>'Приложение 1'!AH47+AG42</f>
        <v>11.15</v>
      </c>
      <c r="AH47" s="79">
        <f>'Приложение 1'!AK47+AH42</f>
        <v>10.52</v>
      </c>
      <c r="AI47" s="79">
        <f>'Приложение 1'!AN47+AI42</f>
        <v>10.71</v>
      </c>
      <c r="AJ47" s="87"/>
    </row>
    <row r="48" spans="1:36" ht="20.2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7"/>
    </row>
    <row r="49" spans="1:36" ht="20.2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7"/>
    </row>
    <row r="50" spans="1:4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</row>
    <row r="52" spans="3:23" ht="15">
      <c r="C52" s="54" t="s">
        <v>124</v>
      </c>
      <c r="W52" s="54" t="s">
        <v>125</v>
      </c>
    </row>
  </sheetData>
  <sheetProtection/>
  <mergeCells count="26">
    <mergeCell ref="H26:I26"/>
    <mergeCell ref="H27:I27"/>
    <mergeCell ref="H28:I28"/>
    <mergeCell ref="H29:I29"/>
    <mergeCell ref="D10:K10"/>
    <mergeCell ref="J11:K11"/>
    <mergeCell ref="H19:I19"/>
    <mergeCell ref="H20:I20"/>
    <mergeCell ref="H22:I22"/>
    <mergeCell ref="H23:I23"/>
    <mergeCell ref="H24:I24"/>
    <mergeCell ref="H25:I25"/>
    <mergeCell ref="H13:I13"/>
    <mergeCell ref="H14:I14"/>
    <mergeCell ref="H15:I15"/>
    <mergeCell ref="H16:I16"/>
    <mergeCell ref="H17:I17"/>
    <mergeCell ref="H18:I18"/>
    <mergeCell ref="H21:I21"/>
    <mergeCell ref="A6:AI6"/>
    <mergeCell ref="A46:I46"/>
    <mergeCell ref="A47:I47"/>
    <mergeCell ref="H11:I11"/>
    <mergeCell ref="A11:C11"/>
    <mergeCell ref="D11:E11"/>
    <mergeCell ref="F11:G1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scale="53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Дорофеева Марина</cp:lastModifiedBy>
  <cp:lastPrinted>2017-01-16T09:47:58Z</cp:lastPrinted>
  <dcterms:created xsi:type="dcterms:W3CDTF">2004-04-08T05:46:02Z</dcterms:created>
  <dcterms:modified xsi:type="dcterms:W3CDTF">2017-08-08T05:49:02Z</dcterms:modified>
  <cp:category/>
  <cp:version/>
  <cp:contentType/>
  <cp:contentStatus/>
</cp:coreProperties>
</file>